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anglianwater.sharepoint.com/sites/tmWaterResourcesStrategy/Team Documents/(38) MIT Tables/MIT_Nov2022/Tables/"/>
    </mc:Choice>
  </mc:AlternateContent>
  <xr:revisionPtr revIDLastSave="8" documentId="10_ncr:100000_{5BC11C38-33F2-4E7E-8E99-C00331FCCB3E}" xr6:coauthVersionLast="47" xr6:coauthVersionMax="47" xr10:uidLastSave="{54C45576-DF17-42F4-B8DB-437D9F9FFE0E}"/>
  <bookViews>
    <workbookView xWindow="40920" yWindow="5685" windowWidth="29040" windowHeight="16440" activeTab="1"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<sst xmlns="http://schemas.openxmlformats.org/spreadsheetml/2006/main" count="1148" uniqueCount="468">
  <si>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</si>
  <si>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</si>
  <si>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</si>
  <si>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</si>
  <si>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</si>
  <si>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</si>
  <si>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</si>
  <si>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</si>
  <si>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</si>
  <si>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</si>
  <si>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</si>
  <si>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</si>
  <si>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</si>
  <si>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</si>
  <si>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</si>
  <si>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</si>
  <si>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</si>
  <si>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</si>
  <si>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</si>
  <si>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</si>
  <si>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</si>
  <si>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</si>
  <si>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</si>
  <si>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</si>
  <si>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</si>
  <si>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</si>
  <si>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</si>
  <si>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</si>
  <si>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</si>
  <si>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</si>
  <si>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</si>
  <si>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</si>
  <si>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</si>
  <si>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</si>
  <si>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</si>
  <si>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</si>
  <si>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</si>
  <si>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</si>
  <si>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</si>
  <si>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</si>
  <si>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</si>
  <si>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</si>
  <si>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</si>
  <si>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</si>
  <si>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</si>
  <si>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</si>
  <si>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</si>
  <si>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</si>
  <si>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</si>
  <si>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</si>
  <si>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</si>
  <si>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</si>
  <si>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</si>
  <si>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</si>
  <si>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</si>
  <si>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</si>
  <si>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</si>
  <si>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</si>
  <si>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</si>
  <si>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</si>
  <si>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</si>
  <si>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</si>
  <si>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</si>
  <si>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</si>
  <si>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</si>
  <si>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</si>
  <si>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</si>
  <si>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</si>
  <si>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</si>
  <si>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</si>
  <si>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</si>
  <si>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</si>
  <si>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</si>
  <si>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</si>
  <si>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</si>
  <si>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</si>
  <si>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</si>
  <si>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</si>
  <si>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</si>
  <si>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</si>
  <si>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</si>
  <si>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</si>
  <si>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</si>
  <si>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</si>
  <si>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</si>
  <si>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</si>
  <si>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</si>
  <si>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</si>
  <si>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</si>
  <si>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</si>
  <si>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</si>
  <si>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</si>
  <si>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</si>
  <si>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</si>
  <si>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</si>
  <si>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</si>
  <si>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</si>
  <si>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</si>
  <si>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</si>
  <si>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</si>
  <si>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</si>
  <si>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</si>
  <si>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</si>
  <si>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</si>
  <si>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</si>
  <si>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</si>
  <si>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</si>
  <si>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</si>
  <si>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</si>
  <si>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</si>
  <si>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</si>
  <si>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</si>
  <si>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</si>
  <si>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</si>
  <si>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</si>
  <si>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</si>
  <si>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</si>
  <si>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</si>
  <si>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</si>
  <si>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</si>
  <si>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</si>
  <si>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</si>
  <si>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</si>
  <si>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</si>
  <si>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</si>
  <si>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</si>
  <si>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</si>
  <si>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</si>
  <si>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</si>
  <si>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</si>
  <si>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</si>
  <si>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</si>
  <si>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</si>
  <si>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</si>
  <si>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</si>
  <si>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</si>
  <si>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</si>
  <si>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</si>
  <si>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</si>
  <si>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</si>
  <si>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</si>
  <si>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</si>
  <si>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</si>
  <si>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</si>
  <si>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</si>
  <si>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</si>
  <si>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</si>
  <si>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</si>
  <si>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</si>
  <si>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</si>
  <si>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</si>
  <si>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</si>
  <si>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</si>
  <si>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</si>
  <si>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</si>
  <si>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</si>
  <si>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</si>
  <si>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</si>
  <si>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</si>
  <si>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</si>
  <si>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</si>
  <si>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</si>
  <si>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</si>
  <si>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</si>
  <si>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</si>
  <si>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</si>
  <si>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</si>
  <si>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</si>
  <si>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</si>
  <si>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</si>
  <si>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</si>
  <si>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</si>
  <si>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</si>
  <si>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</si>
  <si>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</si>
  <si>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</si>
  <si>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</si>
  <si>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</si>
  <si>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</si>
  <si>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</si>
  <si>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</si>
  <si>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</si>
  <si>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</si>
  <si>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</si>
  <si>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</si>
  <si>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</si>
  <si>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</si>
  <si>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</si>
  <si>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</si>
  <si>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</si>
  <si>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</si>
  <si>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</si>
  <si>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</si>
  <si>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</si>
  <si>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</si>
  <si>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</si>
  <si>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</si>
  <si>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</si>
  <si>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</si>
  <si>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</si>
  <si>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</si>
  <si>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</si>
  <si>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</si>
  <si>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</si>
  <si>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</si>
  <si>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</si>
  <si>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</si>
  <si>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</si>
  <si>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</si>
  <si>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</si>
  <si>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</si>
  <si>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</si>
  <si>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</si>
  <si>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</si>
  <si>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</si>
  <si>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</si>
  <si>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</si>
  <si>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</si>
  <si>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</si>
  <si>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</si>
  <si>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</si>
  <si>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</si>
  <si>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</si>
  <si>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</si>
  <si>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</si>
  <si>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</si>
  <si>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</si>
  <si>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</si>
  <si>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</si>
  <si>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</si>
  <si>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</si>
  <si>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</si>
  <si>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</si>
  <si>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</si>
  <si>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</si>
  <si>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</si>
  <si>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</si>
  <si>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</si>
  <si>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</si>
  <si>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</si>
  <si>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</si>
  <si>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</si>
  <si>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</si>
  <si>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</si>
  <si>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</si>
  <si>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</si>
  <si>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</si>
  <si>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</si>
  <si>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</si>
  <si>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</si>
  <si>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</si>
  <si>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</si>
  <si>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</si>
  <si>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</si>
  <si>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</si>
  <si>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</si>
  <si>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</si>
  <si>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</si>
  <si>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</si>
  <si>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</si>
  <si>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</si>
  <si>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</si>
  <si>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</si>
  <si>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</si>
  <si>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</si>
  <si>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</si>
  <si>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</si>
  <si>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</si>
  <si>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</si>
  <si>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</si>
  <si>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</si>
  <si>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</si>
  <si>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</si>
  <si>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</si>
  <si>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</si>
  <si>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</si>
  <si>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</si>
  <si>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</si>
  <si>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</si>
  <si>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</si>
  <si>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</si>
  <si>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</si>
  <si>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</si>
  <si>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</si>
  <si>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</si>
  <si>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</si>
  <si>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</si>
  <si>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</si>
  <si>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</si>
  <si>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</si>
  <si>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</si>
  <si>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</si>
  <si>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</si>
  <si>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</si>
  <si>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</si>
  <si>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</si>
  <si>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</si>
  <si>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</si>
  <si>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</si>
  <si>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</si>
  <si>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</si>
  <si>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</si>
  <si>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</si>
  <si>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</si>
  <si>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</si>
  <si>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</si>
  <si>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</si>
  <si>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</si>
  <si>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</si>
  <si>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</si>
  <si>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</si>
  <si>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</si>
  <si>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</si>
  <si>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</si>
  <si>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</si>
  <si>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</si>
  <si>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</si>
  <si>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</si>
  <si>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</si>
  <si>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</si>
  <si>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</si>
  <si>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</si>
  <si>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</si>
  <si>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</si>
  <si>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</si>
  <si>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</si>
  <si>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</si>
  <si>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</si>
  <si>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</si>
  <si>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</si>
  <si>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</si>
  <si>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</si>
  <si>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</si>
  <si>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</si>
  <si>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</si>
  <si>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</si>
  <si>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</si>
  <si>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</si>
  <si>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</si>
  <si>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</si>
  <si>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</si>
  <si>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</si>
  <si>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</si>
  <si>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</si>
  <si>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</si>
  <si>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</si>
  <si>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</si>
  <si>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</si>
  <si>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</si>
  <si>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</si>
  <si>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</si>
  <si>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</si>
  <si>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</si>
  <si>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</si>
  <si>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</si>
  <si>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</si>
  <si>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</si>
  <si>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</si>
  <si>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</si>
  <si>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</si>
  <si>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</si>
  <si>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</si>
  <si>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</si>
  <si>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</si>
  <si>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</si>
  <si>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</si>
  <si>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</si>
  <si>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</si>
  <si>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</si>
  <si>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</si>
  <si>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</si>
  <si>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</si>
  <si>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</si>
  <si>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</si>
  <si>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</si>
  <si>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</si>
  <si>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</si>
  <si>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</si>
  <si>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</si>
  <si>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</si>
  <si>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</si>
  <si>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</si>
  <si>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</si>
  <si>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</si>
  <si>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</si>
  <si>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</si>
  <si>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South Lincolnshire Reservoir (unsupported by the Trent)</t>
  </si>
  <si>
    <t>RTN1</t>
  </si>
  <si>
    <t>New Reservoir</t>
  </si>
  <si>
    <t>N</t>
  </si>
  <si>
    <t>South Lincolnshire Reservoir (supported 160ML Trent)</t>
  </si>
  <si>
    <t>RTN2</t>
  </si>
  <si>
    <t>South Lincolnshire Reservoir (supported 300ML Trent)</t>
  </si>
  <si>
    <t>RTN14</t>
  </si>
  <si>
    <t>Raw water transfer from Trent to Rutland WTW</t>
  </si>
  <si>
    <t>RTN4</t>
  </si>
  <si>
    <t>Bulk supply</t>
  </si>
  <si>
    <t>Raw water transfer  from Trent to Rutland Reservoir</t>
  </si>
  <si>
    <t>RTN5</t>
  </si>
  <si>
    <t>Severn Trent Water Raw Water Import (115Ml/d)</t>
  </si>
  <si>
    <t>RTN26</t>
  </si>
  <si>
    <t>Severn Trent Water Leicester Water Reuse Transfer (36Ml/d)</t>
  </si>
  <si>
    <t>RTN29</t>
  </si>
  <si>
    <t>Severn Trent Water Leicester Water Reuse Transfer (50Ml/d)</t>
  </si>
  <si>
    <t>RTN30</t>
  </si>
  <si>
    <t>Severn Trent Water import (18Mld)</t>
  </si>
  <si>
    <t>RTN6</t>
  </si>
  <si>
    <t>Severn Trent Water import (36Mld)</t>
  </si>
  <si>
    <t>RTN7</t>
  </si>
  <si>
    <t>South Fenland WRZ to Ruthamford North WRZ transfer</t>
  </si>
  <si>
    <t>RTN17</t>
  </si>
  <si>
    <t>South Lincolnshire WRZ to Ruthamford North WRZ transfer (30 Ml/d)</t>
  </si>
  <si>
    <t>RTN18</t>
  </si>
  <si>
    <t>South Lincolnshire WRZ to Ruthamford North WRZ transfer (25 Ml/d)</t>
  </si>
  <si>
    <t>RTN24</t>
  </si>
  <si>
    <t>South Lincolnshire WRZ to Ruthamford North WRZ transfer (67 Ml/d)</t>
  </si>
  <si>
    <t>RTN27</t>
  </si>
  <si>
    <t>Y</t>
  </si>
  <si>
    <t>South Lincolnshire WRZ to Ruthamford North WRZ transfer (35 Ml/d)</t>
  </si>
  <si>
    <t>RTN28</t>
  </si>
  <si>
    <t>Peterborough water reuse</t>
  </si>
  <si>
    <t>RTN3</t>
  </si>
  <si>
    <t>Effluent reuse</t>
  </si>
  <si>
    <t>South Lincolnshire WRZ to Ruthamford North WRZ Reverse Transfer (17 Ml/d)</t>
  </si>
  <si>
    <t>RTN19</t>
  </si>
  <si>
    <t>South Lincolnshire WRZ to Ruthamford North WRZ Reverse Transfer (10 Ml/d)</t>
  </si>
  <si>
    <t>RTN21</t>
  </si>
  <si>
    <t>Extended Plus (medium) Option - Leakage</t>
  </si>
  <si>
    <t>RTN_LKG1</t>
  </si>
  <si>
    <t>Distribution Loss  reductions</t>
  </si>
  <si>
    <t>DMO - Distribution Loss Saving</t>
  </si>
  <si>
    <t>RTN_WSM1</t>
  </si>
  <si>
    <t>Supply pipe repairs / replacement &amp; Customer education / awareness</t>
  </si>
  <si>
    <t>Scheme 21</t>
  </si>
  <si>
    <t>DMO - Measured Efficiency Saving</t>
  </si>
  <si>
    <t>RTN_WEF2</t>
  </si>
  <si>
    <t>Other water efficiency</t>
  </si>
  <si>
    <t>Scheme 22</t>
  </si>
  <si>
    <t>DMO - Measured HH Consumption Saving</t>
  </si>
  <si>
    <t>Scheme 23</t>
  </si>
  <si>
    <t>DMO - Unmeasured Efficiency Saving</t>
  </si>
  <si>
    <t>Scheme 24</t>
  </si>
  <si>
    <t>DMO - Measured HH CSPL</t>
  </si>
  <si>
    <t>Scheme 25</t>
  </si>
  <si>
    <t>Ruthamford North</t>
  </si>
  <si>
    <t>Anglian Water</t>
  </si>
  <si>
    <t>WRMP19</t>
  </si>
  <si>
    <t>For further information, or to discuss the bidding process please email kthompson@anglianwater.co.uk</t>
  </si>
  <si>
    <t>http://www.anglianwater.co.uk/about-us/water-resources-market-information.aspx</t>
  </si>
  <si>
    <t>Data has been produced for the AWS WRMP and has been independently assured.</t>
  </si>
  <si>
    <t>Daventry, Northampton, South Northamptonshire, Wellingborough, Kettering, Corby, East Northamptonshire, Huntingdonshire, Peterborough,  Fenland, Rutland, Harborough</t>
  </si>
  <si>
    <t>&lt;5</t>
  </si>
  <si>
    <t>3 days (no critical period deficit in WRZ)</t>
  </si>
  <si>
    <t>1 in 10 years</t>
  </si>
  <si>
    <t>1 in 40 years</t>
  </si>
  <si>
    <t>1 in 200 years</t>
  </si>
  <si>
    <t>Sources constrained by licence/hydrological yield at average DO,  licence/hydrological yield/asset at max DO</t>
  </si>
  <si>
    <t>High</t>
  </si>
  <si>
    <t>n/a</t>
  </si>
  <si>
    <t xml:space="preserve">Spare capacity has been assessed at max works output. </t>
  </si>
  <si>
    <t>Works 1  - 0 Ml/d - SW5 - output at works capacity</t>
  </si>
  <si>
    <t>Works 2 - 0 Ml/d - SW5 - output at works capacity/yield</t>
  </si>
  <si>
    <t>Works 3 - 0 Ml/d - SW4 - output at works capacity/yield</t>
  </si>
  <si>
    <t>Works 4 - 0 Ml/d - SW5 - output at works capacity</t>
  </si>
  <si>
    <t>All Tables</t>
  </si>
  <si>
    <t>Revised to WRMP Final Plan Tables</t>
  </si>
  <si>
    <t>Reviewed Table 1 Line 12 and revised where necessary</t>
  </si>
  <si>
    <t>No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</si>
</sst>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yy"/>
    <numFmt numFmtId="165"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u/>
      <sz val="8"/>
      <color theme="10"/>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0" fontId="17" fillId="0" borderId="0" applyNumberFormat="0" applyFill="0" applyBorder="0" applyAlignment="0" applyProtection="0"/>
  </cellStyleXfs>
  <cellXfs count="135">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3" fillId="3" borderId="10" xfId="1" applyFont="1" applyFill="1" applyBorder="1" applyAlignment="1">
      <alignment horizontal="left" vertical="center"/>
    </xf>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7" fillId="4" borderId="0" xfId="1" applyFont="1" applyFill="1" applyAlignment="1">
      <alignment vertical="center"/>
    </xf>
    <xf numFmtId="0" fontId="7" fillId="7" borderId="0" xfId="1" applyFont="1" applyFill="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vertical="center"/>
    </xf>
    <xf numFmtId="2" fontId="7" fillId="4" borderId="15" xfId="1" applyNumberFormat="1" applyFont="1" applyFill="1" applyBorder="1" applyAlignment="1">
      <alignment vertical="center"/>
    </xf>
    <xf numFmtId="1" fontId="7" fillId="4" borderId="14" xfId="1" applyNumberFormat="1" applyFont="1" applyFill="1" applyBorder="1" applyAlignment="1">
      <alignment vertical="center"/>
    </xf>
    <xf numFmtId="49" fontId="7" fillId="4" borderId="14" xfId="1" applyNumberFormat="1" applyFont="1" applyFill="1" applyBorder="1" applyAlignment="1">
      <alignment vertical="center"/>
    </xf>
    <xf numFmtId="164" fontId="7" fillId="4" borderId="14" xfId="1" applyNumberFormat="1" applyFont="1" applyFill="1" applyBorder="1" applyAlignment="1">
      <alignment vertical="center"/>
    </xf>
    <xf numFmtId="165" fontId="7" fillId="4" borderId="14" xfId="1" applyNumberFormat="1" applyFont="1" applyFill="1" applyBorder="1" applyAlignment="1">
      <alignment vertical="center"/>
    </xf>
    <xf numFmtId="1" fontId="7" fillId="4" borderId="9" xfId="1" applyNumberFormat="1" applyFont="1" applyFill="1" applyBorder="1" applyAlignment="1">
      <alignment vertical="center"/>
    </xf>
    <xf numFmtId="1" fontId="0" fillId="0" borderId="0" xfId="0" applyNumberFormat="1"/>
    <xf numFmtId="2" fontId="7" fillId="4" borderId="9" xfId="1" applyNumberFormat="1" applyFont="1" applyFill="1" applyBorder="1" applyAlignment="1">
      <alignment vertical="center"/>
    </xf>
    <xf numFmtId="17" fontId="4" fillId="4" borderId="8" xfId="1" applyNumberFormat="1" applyFont="1" applyFill="1" applyBorder="1" applyAlignment="1">
      <alignment horizontal="left" vertical="center" wrapText="1"/>
    </xf>
    <xf numFmtId="0" fontId="18" fillId="4" borderId="6" xfId="2"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0" fontId="7" fillId="4" borderId="9" xfId="1" applyFont="1" applyFill="1" applyBorder="1" applyAlignment="1">
      <alignment horizontal="left" vertical="center" wrapText="1"/>
    </xf>
    <xf numFmtId="0" fontId="17" fillId="4" borderId="9" xfId="2" applyFill="1" applyBorder="1" applyAlignment="1">
      <alignment horizontal="left" vertical="center" wrapText="1"/>
    </xf>
    <xf numFmtId="9" fontId="7" fillId="4" borderId="9" xfId="1" applyNumberFormat="1" applyFont="1" applyFill="1" applyBorder="1" applyAlignment="1">
      <alignment horizontal="left" vertical="center"/>
    </xf>
    <xf numFmtId="14" fontId="4" fillId="4" borderId="9" xfId="1" applyNumberFormat="1" applyFont="1" applyFill="1" applyBorder="1" applyAlignment="1">
      <alignmen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xf numFmtId="2" fontId="0" fillId="0" borderId="0" xfId="0" applyNumberFormat="1"/>
  </cellXfs>
  <cellStyles count="3">
    <cellStyle name="Hyperlink" xfId="2" builtinId="8"/>
    <cellStyle name="Normal" xfId="0" builtinId="0"/>
    <cellStyle name="Normal 3" xfId="1" xr:uid="{00000000-0005-0000-0000-000001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51954</xdr:colOff>
      <xdr:row>5</xdr:row>
      <xdr:rowOff>86590</xdr:rowOff>
    </xdr:from>
    <xdr:to>
      <xdr:col>4</xdr:col>
      <xdr:colOff>3509529</xdr:colOff>
      <xdr:row>14</xdr:row>
      <xdr:rowOff>681470</xdr:rowOff>
    </xdr:to>
    <xdr:pic>
      <xdr:nvPicPr>
        <xdr:cNvPr id="4" name="Picture 3" descr="G:\AW_TW_AM_IM\Private\30 - WATER RESOURCES\(03) WRMP\(05) Demand Forecast\CURRENT\RZ_maps\RTN_noname.PNG">
          <a:extLst>
            <a:ext uri="{FF2B5EF4-FFF2-40B4-BE49-F238E27FC236}">
              <a16:creationId xmlns:a16="http://schemas.microsoft.com/office/drawing/2014/main" id="{416992D4-1FC8-41B3-A84B-BD4FCD256E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11045" y="1679863"/>
          <a:ext cx="3457575" cy="30194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nglianwater.co.uk/about-us/water-resources-market-informa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55" zoomScaleNormal="55" workbookViewId="0">
      <selection activeCell="E23" sqref="E23"/>
    </sheetView>
  </sheetViews>
  <sheetFormatPr defaultColWidth="0" defaultRowHeight="13.9" customHeight="1" zeroHeight="1" x14ac:dyDescent="0.35"/>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18.75" x14ac:dyDescent="0.35">
      <c r="B1" s="1" t="s">
        <v>0</v>
      </c>
      <c r="C1" s="2" t="str">
        <f>C5</f>
        <v>Anglian Water</v>
      </c>
    </row>
    <row r="2" spans="2:5" ht="12" customHeight="1" thickBot="1" x14ac:dyDescent="0.4"/>
    <row r="3" spans="2:5" ht="64.150000000000006" thickBot="1" x14ac:dyDescent="0.4">
      <c r="B3" s="3" t="s">
        <v>1</v>
      </c>
      <c r="C3" s="87" t="s">
        <v>381</v>
      </c>
      <c r="E3" s="4"/>
    </row>
    <row r="4" spans="2:5" ht="12" customHeight="1" thickBot="1" x14ac:dyDescent="0.45">
      <c r="B4" s="5"/>
      <c r="C4" s="6"/>
    </row>
    <row r="5" spans="2:5" ht="15" x14ac:dyDescent="0.35">
      <c r="B5" s="7" t="s">
        <v>2</v>
      </c>
      <c r="C5" s="44" t="s">
        <v>445</v>
      </c>
      <c r="E5" s="8" t="s">
        <v>3</v>
      </c>
    </row>
    <row r="6" spans="2:5" ht="15.4" thickBot="1" x14ac:dyDescent="0.4">
      <c r="B6" s="9" t="s">
        <v>326</v>
      </c>
      <c r="C6" s="45" t="s">
        <v>444</v>
      </c>
    </row>
    <row r="7" spans="2:5" ht="12" customHeight="1" thickBot="1" x14ac:dyDescent="0.4">
      <c r="B7" s="10"/>
      <c r="C7" s="41"/>
    </row>
    <row r="8" spans="2:5" ht="15" x14ac:dyDescent="0.35">
      <c r="B8" s="7" t="s">
        <v>4</v>
      </c>
      <c r="C8" s="44" t="s">
        <v>446</v>
      </c>
    </row>
    <row r="9" spans="2:5" ht="15" x14ac:dyDescent="0.35">
      <c r="B9" s="11" t="s">
        <v>5</v>
      </c>
      <c r="C9" s="97">
        <v>43160</v>
      </c>
    </row>
    <row r="10" spans="2:5" ht="15.4" thickBot="1" x14ac:dyDescent="0.4">
      <c r="B10" s="9" t="s">
        <v>6</v>
      </c>
      <c r="C10" s="99">
        <v>43831</v>
      </c>
    </row>
    <row r="11" spans="2:5" ht="12" customHeight="1" thickBot="1" x14ac:dyDescent="0.4">
      <c r="B11" s="10"/>
      <c r="C11" s="41"/>
    </row>
    <row r="12" spans="2:5" ht="30" x14ac:dyDescent="0.35">
      <c r="B12" s="7" t="s">
        <v>7</v>
      </c>
      <c r="C12" s="44" t="s">
        <v>447</v>
      </c>
    </row>
    <row r="13" spans="2:5" ht="37.15" customHeight="1" thickBot="1" x14ac:dyDescent="0.4">
      <c r="B13" s="9" t="s">
        <v>8</v>
      </c>
      <c r="C13" s="98" t="s">
        <v>448</v>
      </c>
    </row>
    <row r="14" spans="2:5" ht="12" customHeight="1" thickBot="1" x14ac:dyDescent="0.45">
      <c r="B14" s="12"/>
      <c r="C14" s="42"/>
    </row>
    <row r="15" spans="2:5" ht="59.45" customHeight="1" thickBot="1" x14ac:dyDescent="0.4">
      <c r="B15" s="13" t="s">
        <v>9</v>
      </c>
      <c r="C15" s="43" t="s">
        <v>449</v>
      </c>
      <c r="E15" s="4"/>
    </row>
    <row r="16" spans="2:5" ht="12" customHeight="1" x14ac:dyDescent="0.4">
      <c r="B16" s="5"/>
      <c r="C16" s="6"/>
    </row>
    <row r="17" spans="2:6" ht="15.4" thickBot="1" x14ac:dyDescent="0.4">
      <c r="B17" s="8" t="s">
        <v>11</v>
      </c>
    </row>
    <row r="18" spans="2:6" ht="14.25" thickBot="1" x14ac:dyDescent="0.45">
      <c r="E18" s="15" t="s">
        <v>10</v>
      </c>
      <c r="F18" s="14"/>
    </row>
    <row r="19" spans="2:6" ht="13.5" x14ac:dyDescent="0.35"/>
    <row r="20" spans="2:6" ht="13.5" x14ac:dyDescent="0.35"/>
    <row r="21" spans="2:6" ht="13.5" x14ac:dyDescent="0.35"/>
    <row r="22" spans="2:6" ht="13.5" x14ac:dyDescent="0.35"/>
    <row r="23" spans="2:6" ht="13.5" x14ac:dyDescent="0.35"/>
    <row r="24" spans="2:6" ht="13.5" x14ac:dyDescent="0.35"/>
    <row r="25" spans="2:6" ht="13.5" x14ac:dyDescent="0.35"/>
    <row r="26" spans="2:6" ht="13.5" x14ac:dyDescent="0.35"/>
    <row r="27" spans="2:6" ht="13.5" x14ac:dyDescent="0.35"/>
    <row r="28" spans="2:6" ht="13.5" x14ac:dyDescent="0.35"/>
    <row r="29" spans="2:6" ht="13.5" x14ac:dyDescent="0.35"/>
    <row r="30" spans="2:6" ht="13.5" x14ac:dyDescent="0.35"/>
    <row r="31" spans="2:6" ht="13.5" x14ac:dyDescent="0.35"/>
    <row r="32" spans="2:6" ht="13.5" x14ac:dyDescent="0.35"/>
    <row r="33" ht="13.5" x14ac:dyDescent="0.35"/>
    <row r="34" ht="13.5" x14ac:dyDescent="0.35"/>
    <row r="35" ht="13.5" x14ac:dyDescent="0.35"/>
    <row r="36" ht="13.5" x14ac:dyDescent="0.35"/>
    <row r="37" ht="13.5" x14ac:dyDescent="0.35"/>
    <row r="38" ht="13.5" x14ac:dyDescent="0.35"/>
    <row r="39" ht="13.5" x14ac:dyDescent="0.35"/>
    <row r="40" ht="13.5" x14ac:dyDescent="0.35"/>
    <row r="41" ht="13.5" x14ac:dyDescent="0.35"/>
    <row r="42" ht="13.5" x14ac:dyDescent="0.35"/>
    <row r="43" ht="13.5" x14ac:dyDescent="0.35"/>
    <row r="44" ht="13.5" x14ac:dyDescent="0.35"/>
    <row r="45" ht="13.5" x14ac:dyDescent="0.35"/>
    <row r="46" ht="13.5" x14ac:dyDescent="0.35"/>
    <row r="47" ht="13.5" x14ac:dyDescent="0.35"/>
    <row r="48" ht="13.5" x14ac:dyDescent="0.35"/>
    <row r="49" ht="13.5" x14ac:dyDescent="0.35"/>
    <row r="50" ht="13.5" x14ac:dyDescent="0.35"/>
    <row r="51" ht="13.5" x14ac:dyDescent="0.35"/>
    <row r="52" ht="13.5" x14ac:dyDescent="0.35"/>
    <row r="53" ht="13.5" x14ac:dyDescent="0.35"/>
    <row r="54" ht="13.5" x14ac:dyDescent="0.35"/>
    <row r="55" ht="13.5" x14ac:dyDescent="0.35"/>
    <row r="56" ht="13.5" x14ac:dyDescent="0.35"/>
    <row r="57" ht="13.5" x14ac:dyDescent="0.35"/>
    <row r="58" ht="13.5" x14ac:dyDescent="0.35"/>
    <row r="59" ht="13.5" x14ac:dyDescent="0.35"/>
    <row r="60" ht="13.5" x14ac:dyDescent="0.35"/>
    <row r="61" ht="13.5" x14ac:dyDescent="0.35"/>
    <row r="62" ht="13.9" customHeight="1" x14ac:dyDescent="0.3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zoomScale="85" zoomScaleNormal="85" workbookViewId="0">
      <selection activeCell="AE23" sqref="AE23"/>
    </sheetView>
  </sheetViews>
  <sheetFormatPr defaultColWidth="0" defaultRowHeight="13.5" zeroHeight="1" x14ac:dyDescent="0.35"/>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31" ht="18.75" x14ac:dyDescent="0.35">
      <c r="B1" s="104" t="s">
        <v>263</v>
      </c>
      <c r="C1" s="104"/>
      <c r="D1" s="104"/>
      <c r="E1" s="104"/>
      <c r="F1" s="104"/>
    </row>
    <row r="2" spans="2:31" ht="13.9" thickBot="1" x14ac:dyDescent="0.4"/>
    <row r="3" spans="2:31" ht="15.4" thickBot="1" x14ac:dyDescent="0.4">
      <c r="B3" s="116" t="s">
        <v>2</v>
      </c>
      <c r="C3" s="117"/>
      <c r="D3" s="126" t="str">
        <f>'Cover sheet'!C5</f>
        <v>Anglian Water</v>
      </c>
      <c r="E3" s="127"/>
      <c r="F3" s="128"/>
    </row>
    <row r="4" spans="2:31" ht="15.4" thickBot="1" x14ac:dyDescent="0.4">
      <c r="B4" s="116" t="s">
        <v>326</v>
      </c>
      <c r="C4" s="117"/>
      <c r="D4" s="126" t="str">
        <f>'Cover sheet'!C6</f>
        <v>Ruthamford North</v>
      </c>
      <c r="E4" s="127"/>
      <c r="F4" s="128"/>
    </row>
    <row r="5" spans="2:31" ht="15.4" thickBot="1" x14ac:dyDescent="0.4">
      <c r="C5" s="40"/>
      <c r="D5" s="23"/>
    </row>
    <row r="6" spans="2:31" ht="13.9" thickBot="1" x14ac:dyDescent="0.4">
      <c r="B6" s="67" t="s">
        <v>330</v>
      </c>
      <c r="C6" s="66" t="s">
        <v>19</v>
      </c>
      <c r="D6" s="18" t="s">
        <v>20</v>
      </c>
      <c r="E6" s="18" t="s">
        <v>21</v>
      </c>
      <c r="F6" s="81" t="s">
        <v>329</v>
      </c>
      <c r="H6" s="18" t="s">
        <v>307</v>
      </c>
      <c r="I6" s="18" t="s">
        <v>308</v>
      </c>
      <c r="J6" s="18" t="s">
        <v>309</v>
      </c>
      <c r="K6" s="18" t="s">
        <v>310</v>
      </c>
      <c r="L6" s="18" t="s">
        <v>311</v>
      </c>
      <c r="M6" s="18" t="s">
        <v>312</v>
      </c>
      <c r="N6" s="18" t="s">
        <v>313</v>
      </c>
      <c r="O6" s="18" t="s">
        <v>314</v>
      </c>
      <c r="P6" s="18" t="s">
        <v>315</v>
      </c>
      <c r="Q6" s="18" t="s">
        <v>316</v>
      </c>
      <c r="R6" s="18" t="s">
        <v>317</v>
      </c>
      <c r="S6" s="18" t="s">
        <v>318</v>
      </c>
      <c r="T6" s="18" t="s">
        <v>319</v>
      </c>
      <c r="U6" s="18" t="s">
        <v>320</v>
      </c>
      <c r="V6" s="18" t="s">
        <v>321</v>
      </c>
      <c r="W6" s="18" t="s">
        <v>322</v>
      </c>
      <c r="X6" s="18" t="s">
        <v>323</v>
      </c>
      <c r="Y6" s="18" t="s">
        <v>324</v>
      </c>
      <c r="Z6" s="18" t="s">
        <v>325</v>
      </c>
      <c r="AA6" s="18" t="s">
        <v>433</v>
      </c>
      <c r="AB6" s="18" t="s">
        <v>437</v>
      </c>
      <c r="AC6" s="18" t="s">
        <v>439</v>
      </c>
      <c r="AD6" s="18" t="s">
        <v>441</v>
      </c>
      <c r="AE6" s="18" t="s">
        <v>443</v>
      </c>
    </row>
    <row r="7" spans="2:31" ht="38.25" x14ac:dyDescent="0.35">
      <c r="B7" s="60">
        <v>1</v>
      </c>
      <c r="C7" s="30" t="s">
        <v>264</v>
      </c>
      <c r="D7" s="37" t="s">
        <v>265</v>
      </c>
      <c r="E7" s="37" t="s">
        <v>266</v>
      </c>
      <c r="F7" s="37" t="s">
        <v>24</v>
      </c>
      <c r="H7" s="90" t="s">
        <v>386</v>
      </c>
      <c r="I7" s="90" t="s">
        <v>390</v>
      </c>
      <c r="J7" s="90" t="s">
        <v>392</v>
      </c>
      <c r="K7" s="90" t="s">
        <v>394</v>
      </c>
      <c r="L7" s="90" t="s">
        <v>397</v>
      </c>
      <c r="M7" s="90" t="s">
        <v>399</v>
      </c>
      <c r="N7" s="90" t="s">
        <v>401</v>
      </c>
      <c r="O7" s="90" t="s">
        <v>403</v>
      </c>
      <c r="P7" s="90" t="s">
        <v>405</v>
      </c>
      <c r="Q7" s="90" t="s">
        <v>407</v>
      </c>
      <c r="R7" s="90" t="s">
        <v>409</v>
      </c>
      <c r="S7" s="90" t="s">
        <v>411</v>
      </c>
      <c r="T7" s="90" t="s">
        <v>413</v>
      </c>
      <c r="U7" s="90" t="s">
        <v>415</v>
      </c>
      <c r="V7" s="90" t="s">
        <v>418</v>
      </c>
      <c r="W7" s="90" t="s">
        <v>420</v>
      </c>
      <c r="X7" s="90" t="s">
        <v>423</v>
      </c>
      <c r="Y7" s="90" t="s">
        <v>425</v>
      </c>
      <c r="Z7" s="90" t="s">
        <v>427</v>
      </c>
      <c r="AA7" s="90" t="s">
        <v>430</v>
      </c>
      <c r="AB7" s="90" t="s">
        <v>434</v>
      </c>
      <c r="AC7" s="90" t="s">
        <v>438</v>
      </c>
      <c r="AD7" s="90" t="s">
        <v>440</v>
      </c>
      <c r="AE7" s="90" t="s">
        <v>442</v>
      </c>
    </row>
    <row r="8" spans="2:31" ht="38.25" x14ac:dyDescent="0.35">
      <c r="B8" s="60">
        <v>2</v>
      </c>
      <c r="C8" s="26" t="s">
        <v>267</v>
      </c>
      <c r="D8" s="37" t="s">
        <v>268</v>
      </c>
      <c r="E8" s="37" t="s">
        <v>266</v>
      </c>
      <c r="F8" s="37" t="s">
        <v>24</v>
      </c>
      <c r="H8" s="91" t="s">
        <v>387</v>
      </c>
      <c r="I8" s="91" t="s">
        <v>391</v>
      </c>
      <c r="J8" s="91" t="s">
        <v>393</v>
      </c>
      <c r="K8" s="91" t="s">
        <v>395</v>
      </c>
      <c r="L8" s="91" t="s">
        <v>398</v>
      </c>
      <c r="M8" s="91" t="s">
        <v>400</v>
      </c>
      <c r="N8" s="91" t="s">
        <v>402</v>
      </c>
      <c r="O8" s="91" t="s">
        <v>404</v>
      </c>
      <c r="P8" s="91" t="s">
        <v>406</v>
      </c>
      <c r="Q8" s="91" t="s">
        <v>408</v>
      </c>
      <c r="R8" s="91" t="s">
        <v>410</v>
      </c>
      <c r="S8" s="91" t="s">
        <v>412</v>
      </c>
      <c r="T8" s="91" t="s">
        <v>414</v>
      </c>
      <c r="U8" s="91" t="s">
        <v>416</v>
      </c>
      <c r="V8" s="91" t="s">
        <v>419</v>
      </c>
      <c r="W8" s="91" t="s">
        <v>421</v>
      </c>
      <c r="X8" s="91" t="s">
        <v>424</v>
      </c>
      <c r="Y8" s="91" t="s">
        <v>426</v>
      </c>
      <c r="Z8" s="91" t="s">
        <v>428</v>
      </c>
      <c r="AA8" s="91" t="s">
        <v>431</v>
      </c>
      <c r="AB8" s="91" t="s">
        <v>435</v>
      </c>
      <c r="AC8" s="91" t="s">
        <v>431</v>
      </c>
      <c r="AD8" s="91" t="s">
        <v>435</v>
      </c>
      <c r="AE8" s="91" t="s">
        <v>431</v>
      </c>
    </row>
    <row r="9" spans="2:31" ht="38.25" x14ac:dyDescent="0.35">
      <c r="B9" s="60">
        <v>3</v>
      </c>
      <c r="C9" s="26" t="s">
        <v>270</v>
      </c>
      <c r="D9" s="37" t="s">
        <v>271</v>
      </c>
      <c r="E9" s="37" t="s">
        <v>266</v>
      </c>
      <c r="F9" s="37" t="s">
        <v>24</v>
      </c>
      <c r="H9" s="88" t="s">
        <v>388</v>
      </c>
      <c r="I9" s="88" t="s">
        <v>388</v>
      </c>
      <c r="J9" s="88" t="s">
        <v>388</v>
      </c>
      <c r="K9" s="88" t="s">
        <v>396</v>
      </c>
      <c r="L9" s="88" t="s">
        <v>396</v>
      </c>
      <c r="M9" s="88" t="s">
        <v>396</v>
      </c>
      <c r="N9" s="88" t="s">
        <v>396</v>
      </c>
      <c r="O9" s="88" t="s">
        <v>396</v>
      </c>
      <c r="P9" s="88" t="s">
        <v>396</v>
      </c>
      <c r="Q9" s="88" t="s">
        <v>396</v>
      </c>
      <c r="R9" s="88" t="s">
        <v>396</v>
      </c>
      <c r="S9" s="88" t="s">
        <v>396</v>
      </c>
      <c r="T9" s="88" t="s">
        <v>396</v>
      </c>
      <c r="U9" s="88" t="s">
        <v>396</v>
      </c>
      <c r="V9" s="88" t="s">
        <v>396</v>
      </c>
      <c r="W9" s="88" t="s">
        <v>422</v>
      </c>
      <c r="X9" s="88" t="s">
        <v>396</v>
      </c>
      <c r="Y9" s="88" t="s">
        <v>396</v>
      </c>
      <c r="Z9" s="88" t="s">
        <v>429</v>
      </c>
      <c r="AA9" s="88" t="s">
        <v>432</v>
      </c>
      <c r="AB9" s="88" t="s">
        <v>436</v>
      </c>
      <c r="AC9" s="88" t="s">
        <v>432</v>
      </c>
      <c r="AD9" s="88" t="s">
        <v>436</v>
      </c>
      <c r="AE9" s="88" t="s">
        <v>432</v>
      </c>
    </row>
    <row r="10" spans="2:31" ht="38.25" x14ac:dyDescent="0.35">
      <c r="B10" s="60">
        <v>4</v>
      </c>
      <c r="C10" s="26" t="s">
        <v>273</v>
      </c>
      <c r="D10" s="37" t="s">
        <v>274</v>
      </c>
      <c r="E10" s="37" t="s">
        <v>275</v>
      </c>
      <c r="F10" s="37" t="s">
        <v>24</v>
      </c>
      <c r="H10" s="88" t="s">
        <v>389</v>
      </c>
      <c r="I10" s="88" t="s">
        <v>389</v>
      </c>
      <c r="J10" s="88" t="s">
        <v>389</v>
      </c>
      <c r="K10" s="88" t="s">
        <v>389</v>
      </c>
      <c r="L10" s="88" t="s">
        <v>389</v>
      </c>
      <c r="M10" s="88" t="s">
        <v>389</v>
      </c>
      <c r="N10" s="88" t="s">
        <v>389</v>
      </c>
      <c r="O10" s="88" t="s">
        <v>389</v>
      </c>
      <c r="P10" s="88" t="s">
        <v>389</v>
      </c>
      <c r="Q10" s="88" t="s">
        <v>389</v>
      </c>
      <c r="R10" s="88" t="s">
        <v>389</v>
      </c>
      <c r="S10" s="88" t="s">
        <v>389</v>
      </c>
      <c r="T10" s="88" t="s">
        <v>389</v>
      </c>
      <c r="U10" s="88" t="s">
        <v>417</v>
      </c>
      <c r="V10" s="88" t="s">
        <v>389</v>
      </c>
      <c r="W10" s="88" t="s">
        <v>389</v>
      </c>
      <c r="X10" s="88" t="s">
        <v>389</v>
      </c>
      <c r="Y10" s="88" t="s">
        <v>389</v>
      </c>
      <c r="Z10" s="88" t="s">
        <v>417</v>
      </c>
      <c r="AA10" s="88" t="s">
        <v>417</v>
      </c>
      <c r="AB10" s="88" t="s">
        <v>417</v>
      </c>
      <c r="AC10" s="88" t="s">
        <v>417</v>
      </c>
      <c r="AD10" s="88" t="s">
        <v>417</v>
      </c>
      <c r="AE10" s="88" t="s">
        <v>417</v>
      </c>
    </row>
    <row r="11" spans="2:31" ht="38.25" x14ac:dyDescent="0.35">
      <c r="B11" s="60">
        <v>5</v>
      </c>
      <c r="C11" s="26" t="s">
        <v>277</v>
      </c>
      <c r="D11" s="37" t="s">
        <v>278</v>
      </c>
      <c r="E11" s="37" t="s">
        <v>47</v>
      </c>
      <c r="F11" s="37" t="s">
        <v>24</v>
      </c>
      <c r="H11" s="92" t="s">
        <v>72</v>
      </c>
      <c r="I11" s="92" t="s">
        <v>72</v>
      </c>
      <c r="J11" s="92" t="s">
        <v>72</v>
      </c>
      <c r="K11" s="92" t="s">
        <v>62</v>
      </c>
      <c r="L11" s="92" t="s">
        <v>62</v>
      </c>
      <c r="M11" s="92" t="s">
        <v>71</v>
      </c>
      <c r="N11" s="92" t="s">
        <v>65</v>
      </c>
      <c r="O11" s="92" t="s">
        <v>65</v>
      </c>
      <c r="P11" s="92" t="s">
        <v>71</v>
      </c>
      <c r="Q11" s="92" t="s">
        <v>71</v>
      </c>
      <c r="R11" s="92" t="s">
        <v>61</v>
      </c>
      <c r="S11" s="92" t="s">
        <v>61</v>
      </c>
      <c r="T11" s="92" t="s">
        <v>61</v>
      </c>
      <c r="U11" s="92" t="s">
        <v>61</v>
      </c>
      <c r="V11" s="92" t="s">
        <v>61</v>
      </c>
      <c r="W11" s="92" t="s">
        <v>62</v>
      </c>
      <c r="X11" s="92" t="s">
        <v>61</v>
      </c>
      <c r="Y11" s="92" t="s">
        <v>61</v>
      </c>
      <c r="Z11" s="92" t="s">
        <v>57</v>
      </c>
      <c r="AA11" s="92" t="s">
        <v>57</v>
      </c>
      <c r="AB11" s="92" t="s">
        <v>57</v>
      </c>
      <c r="AC11" s="92" t="s">
        <v>57</v>
      </c>
      <c r="AD11" s="92" t="s">
        <v>57</v>
      </c>
      <c r="AE11" s="92" t="s">
        <v>57</v>
      </c>
    </row>
    <row r="12" spans="2:31" ht="38.65" customHeight="1" x14ac:dyDescent="0.35">
      <c r="B12" s="60">
        <v>6</v>
      </c>
      <c r="C12" s="26" t="s">
        <v>364</v>
      </c>
      <c r="D12" s="37" t="s">
        <v>24</v>
      </c>
      <c r="E12" s="37" t="s">
        <v>266</v>
      </c>
      <c r="F12" s="37" t="s">
        <v>24</v>
      </c>
      <c r="H12" s="33"/>
      <c r="I12" s="33"/>
      <c r="J12" s="33"/>
      <c r="K12" s="33"/>
      <c r="L12" s="33"/>
      <c r="M12" s="33"/>
      <c r="N12" s="33"/>
      <c r="O12" s="33"/>
      <c r="P12" s="33"/>
      <c r="Q12" s="33"/>
      <c r="R12" s="33"/>
      <c r="S12" s="33"/>
      <c r="T12" s="33"/>
      <c r="U12" s="33"/>
      <c r="V12" s="33"/>
      <c r="W12" s="33"/>
      <c r="X12" s="33"/>
      <c r="Y12" s="33"/>
      <c r="Z12" s="33"/>
      <c r="AA12" s="33"/>
      <c r="AB12" s="33"/>
      <c r="AC12" s="33"/>
      <c r="AD12" s="33"/>
      <c r="AE12" s="33"/>
    </row>
    <row r="13" spans="2:31" ht="38.25" x14ac:dyDescent="0.35">
      <c r="B13" s="60">
        <v>7</v>
      </c>
      <c r="C13" s="26" t="s">
        <v>280</v>
      </c>
      <c r="D13" s="37" t="s">
        <v>281</v>
      </c>
      <c r="E13" s="37" t="s">
        <v>44</v>
      </c>
      <c r="F13" s="37">
        <v>1</v>
      </c>
      <c r="H13" s="93">
        <v>76.7</v>
      </c>
      <c r="I13" s="93">
        <v>116</v>
      </c>
      <c r="J13" s="93">
        <v>18</v>
      </c>
      <c r="K13" s="93">
        <v>11.5</v>
      </c>
      <c r="L13" s="93">
        <v>11.5</v>
      </c>
      <c r="M13" s="93">
        <v>4.5999999999999996</v>
      </c>
      <c r="N13" s="93">
        <v>8</v>
      </c>
      <c r="O13" s="93">
        <v>14</v>
      </c>
      <c r="P13" s="93">
        <v>18</v>
      </c>
      <c r="Q13" s="93">
        <v>36</v>
      </c>
      <c r="R13" s="93">
        <v>10</v>
      </c>
      <c r="S13" s="93">
        <v>30</v>
      </c>
      <c r="T13" s="93">
        <v>25</v>
      </c>
      <c r="U13" s="93">
        <v>67</v>
      </c>
      <c r="V13" s="93">
        <v>35</v>
      </c>
      <c r="W13" s="93">
        <v>20</v>
      </c>
      <c r="X13" s="93">
        <v>17</v>
      </c>
      <c r="Y13" s="93">
        <v>10</v>
      </c>
      <c r="Z13" s="93">
        <v>8.592930356410255</v>
      </c>
      <c r="AA13" s="93">
        <v>1.3456126487285502</v>
      </c>
      <c r="AB13" s="93">
        <v>6.2153872044873975</v>
      </c>
      <c r="AC13" s="93">
        <v>4.6619032869368793</v>
      </c>
      <c r="AD13" s="93">
        <v>0.35117178140972727</v>
      </c>
      <c r="AE13" s="93">
        <v>4.5409350728699049</v>
      </c>
    </row>
    <row r="14" spans="2:31" ht="38.25" x14ac:dyDescent="0.35">
      <c r="B14" s="60">
        <v>8</v>
      </c>
      <c r="C14" s="26" t="s">
        <v>283</v>
      </c>
      <c r="D14" s="37" t="s">
        <v>284</v>
      </c>
      <c r="E14" s="37" t="s">
        <v>285</v>
      </c>
      <c r="F14" s="37">
        <v>2</v>
      </c>
      <c r="H14" s="88">
        <v>704908.54751362524</v>
      </c>
      <c r="I14" s="88">
        <v>1066093.7615590675</v>
      </c>
      <c r="J14" s="88">
        <v>165428.34231088983</v>
      </c>
      <c r="K14" s="88">
        <v>105690.32980973512</v>
      </c>
      <c r="L14" s="88">
        <v>105690.32980973512</v>
      </c>
      <c r="M14" s="88">
        <v>47901.899513439777</v>
      </c>
      <c r="N14" s="88">
        <v>83307.651327721367</v>
      </c>
      <c r="O14" s="88">
        <v>145788.38982351241</v>
      </c>
      <c r="P14" s="88">
        <v>187442.21548737312</v>
      </c>
      <c r="Q14" s="88">
        <v>374884.43097474624</v>
      </c>
      <c r="R14" s="88">
        <v>91904.634617161035</v>
      </c>
      <c r="S14" s="88">
        <v>275713.90385148302</v>
      </c>
      <c r="T14" s="88">
        <v>229761.58654290263</v>
      </c>
      <c r="U14" s="88">
        <v>615761.05193497904</v>
      </c>
      <c r="V14" s="88">
        <v>321666.22116006364</v>
      </c>
      <c r="W14" s="88">
        <v>190508.6741663476</v>
      </c>
      <c r="X14" s="88">
        <v>161932.37304139551</v>
      </c>
      <c r="Y14" s="88">
        <v>95254.337083173799</v>
      </c>
      <c r="Z14" s="88">
        <v>66249.805714838789</v>
      </c>
      <c r="AA14" s="88">
        <v>17467.345666000663</v>
      </c>
      <c r="AB14" s="88">
        <v>48988.391298131901</v>
      </c>
      <c r="AC14" s="88">
        <v>42301.147997474007</v>
      </c>
      <c r="AD14" s="88">
        <v>2701.3772878599962</v>
      </c>
      <c r="AE14" s="88">
        <v>40679.326650422459</v>
      </c>
    </row>
    <row r="15" spans="2:31" ht="38.25" x14ac:dyDescent="0.35">
      <c r="B15" s="60">
        <v>9</v>
      </c>
      <c r="C15" s="26" t="s">
        <v>367</v>
      </c>
      <c r="D15" s="37" t="s">
        <v>286</v>
      </c>
      <c r="E15" s="37" t="s">
        <v>287</v>
      </c>
      <c r="F15" s="37">
        <v>2</v>
      </c>
      <c r="H15" s="88">
        <v>1551799.2980475621</v>
      </c>
      <c r="I15" s="88">
        <v>1815359.9825772783</v>
      </c>
      <c r="J15" s="88">
        <v>384882.76740449341</v>
      </c>
      <c r="K15" s="88">
        <v>385798.25091118563</v>
      </c>
      <c r="L15" s="88">
        <v>408831.68320256739</v>
      </c>
      <c r="M15" s="88">
        <v>0</v>
      </c>
      <c r="N15" s="88">
        <v>0</v>
      </c>
      <c r="O15" s="88">
        <v>0</v>
      </c>
      <c r="P15" s="88">
        <v>0</v>
      </c>
      <c r="Q15" s="88">
        <v>0</v>
      </c>
      <c r="R15" s="88">
        <v>60141.219164417416</v>
      </c>
      <c r="S15" s="88">
        <v>76265.206276934943</v>
      </c>
      <c r="T15" s="88">
        <v>71435.22894247061</v>
      </c>
      <c r="U15" s="88">
        <v>113898.48983800929</v>
      </c>
      <c r="V15" s="88">
        <v>85149.799164617172</v>
      </c>
      <c r="W15" s="88">
        <v>385811.89588710165</v>
      </c>
      <c r="X15" s="88">
        <v>73210.241464341307</v>
      </c>
      <c r="Y15" s="88">
        <v>62466.837568652074</v>
      </c>
      <c r="Z15" s="88">
        <v>86203.292676161189</v>
      </c>
      <c r="AA15" s="88">
        <v>6294.8902392046402</v>
      </c>
      <c r="AB15" s="88">
        <v>0</v>
      </c>
      <c r="AC15" s="88">
        <v>40180.51282319687</v>
      </c>
      <c r="AD15" s="88">
        <v>0</v>
      </c>
      <c r="AE15" s="88">
        <v>38655.141902952069</v>
      </c>
    </row>
    <row r="16" spans="2:31" ht="38.25" x14ac:dyDescent="0.35">
      <c r="B16" s="60">
        <v>10</v>
      </c>
      <c r="C16" s="26" t="s">
        <v>368</v>
      </c>
      <c r="D16" s="37" t="s">
        <v>288</v>
      </c>
      <c r="E16" s="37" t="s">
        <v>287</v>
      </c>
      <c r="F16" s="37">
        <v>2</v>
      </c>
      <c r="H16" s="88">
        <v>99638.053673809656</v>
      </c>
      <c r="I16" s="88">
        <v>166564.65277496752</v>
      </c>
      <c r="J16" s="88">
        <v>48908.906579074232</v>
      </c>
      <c r="K16" s="88">
        <v>48836.910301190401</v>
      </c>
      <c r="L16" s="88">
        <v>116211.73435975423</v>
      </c>
      <c r="M16" s="88">
        <v>464798.26493268559</v>
      </c>
      <c r="N16" s="88">
        <v>228240.14062389414</v>
      </c>
      <c r="O16" s="88">
        <v>285300.17577986763</v>
      </c>
      <c r="P16" s="88">
        <v>264789.94614305301</v>
      </c>
      <c r="Q16" s="88">
        <v>324734.36607616086</v>
      </c>
      <c r="R16" s="88">
        <v>5523.0347221497132</v>
      </c>
      <c r="S16" s="88">
        <v>16440.502230096903</v>
      </c>
      <c r="T16" s="88">
        <v>3437.1241647115758</v>
      </c>
      <c r="U16" s="88">
        <v>23543.360716468436</v>
      </c>
      <c r="V16" s="88">
        <v>3120.3962682791434</v>
      </c>
      <c r="W16" s="88">
        <v>139009.14846873863</v>
      </c>
      <c r="X16" s="88">
        <v>9234.2297234889775</v>
      </c>
      <c r="Y16" s="88">
        <v>5854.0760589507499</v>
      </c>
      <c r="Z16" s="88">
        <v>8265.8092444892518</v>
      </c>
      <c r="AA16" s="88">
        <v>5652.8295667383582</v>
      </c>
      <c r="AB16" s="88">
        <v>12659.162392508295</v>
      </c>
      <c r="AC16" s="88">
        <v>24566.339924853746</v>
      </c>
      <c r="AD16" s="88">
        <v>682.44140103026268</v>
      </c>
      <c r="AE16" s="88">
        <v>23703.523407244073</v>
      </c>
    </row>
    <row r="17" spans="1:31" ht="38.25" x14ac:dyDescent="0.35">
      <c r="B17" s="60">
        <v>11</v>
      </c>
      <c r="C17" s="26" t="s">
        <v>374</v>
      </c>
      <c r="D17" s="37" t="s">
        <v>289</v>
      </c>
      <c r="E17" s="37" t="s">
        <v>287</v>
      </c>
      <c r="F17" s="37">
        <v>2</v>
      </c>
      <c r="H17" s="88">
        <v>0</v>
      </c>
      <c r="I17" s="88">
        <v>0</v>
      </c>
      <c r="J17" s="88">
        <v>0</v>
      </c>
      <c r="K17" s="88">
        <v>0</v>
      </c>
      <c r="L17" s="88">
        <v>0</v>
      </c>
      <c r="M17" s="88">
        <v>0</v>
      </c>
      <c r="N17" s="88">
        <v>0</v>
      </c>
      <c r="O17" s="88">
        <v>0</v>
      </c>
      <c r="P17" s="88">
        <v>0</v>
      </c>
      <c r="Q17" s="88">
        <v>0</v>
      </c>
      <c r="R17" s="88">
        <v>0</v>
      </c>
      <c r="S17" s="88">
        <v>0</v>
      </c>
      <c r="T17" s="88">
        <v>0</v>
      </c>
      <c r="U17" s="88">
        <v>0</v>
      </c>
      <c r="V17" s="88">
        <v>0</v>
      </c>
      <c r="W17" s="88">
        <v>0</v>
      </c>
      <c r="X17" s="88">
        <v>0</v>
      </c>
      <c r="Y17" s="88">
        <v>0</v>
      </c>
      <c r="Z17" s="88">
        <v>11387.272802878002</v>
      </c>
      <c r="AA17" s="88">
        <v>8245.6957015609587</v>
      </c>
      <c r="AB17" s="88">
        <v>5064.0215498613206</v>
      </c>
      <c r="AC17" s="88">
        <v>29079.333627301028</v>
      </c>
      <c r="AD17" s="88">
        <v>275.04370414253913</v>
      </c>
      <c r="AE17" s="88">
        <v>28070.631238838003</v>
      </c>
    </row>
    <row r="18" spans="1:31" ht="38.25" x14ac:dyDescent="0.35">
      <c r="B18" s="60">
        <v>12</v>
      </c>
      <c r="C18" s="26" t="s">
        <v>375</v>
      </c>
      <c r="D18" s="37" t="s">
        <v>290</v>
      </c>
      <c r="E18" s="37" t="s">
        <v>287</v>
      </c>
      <c r="F18" s="37">
        <v>2</v>
      </c>
      <c r="H18" s="88">
        <v>39022.772918387571</v>
      </c>
      <c r="I18" s="88">
        <v>49330.474737487944</v>
      </c>
      <c r="J18" s="88">
        <v>6452.2056330268497</v>
      </c>
      <c r="K18" s="88">
        <v>6454.2813994944063</v>
      </c>
      <c r="L18" s="88">
        <v>14609.631258705289</v>
      </c>
      <c r="M18" s="88">
        <v>0</v>
      </c>
      <c r="N18" s="88">
        <v>0</v>
      </c>
      <c r="O18" s="88">
        <v>0</v>
      </c>
      <c r="P18" s="88">
        <v>0</v>
      </c>
      <c r="Q18" s="88">
        <v>0</v>
      </c>
      <c r="R18" s="88">
        <v>967.51401025812254</v>
      </c>
      <c r="S18" s="88">
        <v>2730.0696910036168</v>
      </c>
      <c r="T18" s="88">
        <v>1395.7694234587832</v>
      </c>
      <c r="U18" s="88">
        <v>4109.8783239714066</v>
      </c>
      <c r="V18" s="88">
        <v>1624.7553347443661</v>
      </c>
      <c r="W18" s="88">
        <v>8753.0294478822325</v>
      </c>
      <c r="X18" s="88">
        <v>644.78698368865616</v>
      </c>
      <c r="Y18" s="88">
        <v>421.79801241966783</v>
      </c>
      <c r="Z18" s="88">
        <v>1694.0158347405215</v>
      </c>
      <c r="AA18" s="88">
        <v>151.92147532663583</v>
      </c>
      <c r="AB18" s="88">
        <v>0</v>
      </c>
      <c r="AC18" s="88">
        <v>572.42852290705423</v>
      </c>
      <c r="AD18" s="88">
        <v>0</v>
      </c>
      <c r="AE18" s="88">
        <v>545.20370868675025</v>
      </c>
    </row>
    <row r="19" spans="1:31" ht="38.25" x14ac:dyDescent="0.35">
      <c r="B19" s="60">
        <v>13</v>
      </c>
      <c r="C19" s="26" t="s">
        <v>376</v>
      </c>
      <c r="D19" s="37" t="s">
        <v>291</v>
      </c>
      <c r="E19" s="37" t="s">
        <v>287</v>
      </c>
      <c r="F19" s="37">
        <v>2</v>
      </c>
      <c r="H19" s="88">
        <v>83678.270888186642</v>
      </c>
      <c r="I19" s="88">
        <v>75989.679430977674</v>
      </c>
      <c r="J19" s="88">
        <v>5967.6288400953263</v>
      </c>
      <c r="K19" s="88">
        <v>3812.6517589497935</v>
      </c>
      <c r="L19" s="88">
        <v>3812.6517589497935</v>
      </c>
      <c r="M19" s="88">
        <v>1730.4876741224537</v>
      </c>
      <c r="N19" s="88">
        <v>3009.517434231514</v>
      </c>
      <c r="O19" s="88">
        <v>5266.6412448963592</v>
      </c>
      <c r="P19" s="88">
        <v>6771.4712870560588</v>
      </c>
      <c r="Q19" s="88">
        <v>13542.914044094541</v>
      </c>
      <c r="R19" s="88">
        <v>3315.3493556085173</v>
      </c>
      <c r="S19" s="88">
        <v>9946.048066825555</v>
      </c>
      <c r="T19" s="88">
        <v>8288.3733890212934</v>
      </c>
      <c r="U19" s="88">
        <v>22212.840682577058</v>
      </c>
      <c r="V19" s="88">
        <v>11603.722744629813</v>
      </c>
      <c r="W19" s="88">
        <v>30041.215899942221</v>
      </c>
      <c r="X19" s="88">
        <v>5841.5159458639764</v>
      </c>
      <c r="Y19" s="88">
        <v>3436.1858505082223</v>
      </c>
      <c r="Z19" s="88">
        <v>35584.834069892895</v>
      </c>
      <c r="AA19" s="88">
        <v>7077.2242784960026</v>
      </c>
      <c r="AB19" s="88">
        <v>15857.952511607135</v>
      </c>
      <c r="AC19" s="88">
        <v>26982.122238031243</v>
      </c>
      <c r="AD19" s="88">
        <v>874.71426762609826</v>
      </c>
      <c r="AE19" s="88">
        <v>25967.310729444227</v>
      </c>
    </row>
    <row r="20" spans="1:31" ht="38.25" x14ac:dyDescent="0.35">
      <c r="B20" s="60">
        <v>14</v>
      </c>
      <c r="C20" s="26" t="s">
        <v>377</v>
      </c>
      <c r="D20" s="37" t="s">
        <v>292</v>
      </c>
      <c r="E20" s="37" t="s">
        <v>287</v>
      </c>
      <c r="F20" s="37">
        <v>2</v>
      </c>
      <c r="H20" s="88">
        <v>1774138.3955279458</v>
      </c>
      <c r="I20" s="88">
        <v>2107244.7895207116</v>
      </c>
      <c r="J20" s="88">
        <v>446211.50845668977</v>
      </c>
      <c r="K20" s="88">
        <v>444902.09437082021</v>
      </c>
      <c r="L20" s="88">
        <v>543465.70057997666</v>
      </c>
      <c r="M20" s="88">
        <v>466528.75260680803</v>
      </c>
      <c r="N20" s="88">
        <v>231249.65805812564</v>
      </c>
      <c r="O20" s="88">
        <v>290566.81702476396</v>
      </c>
      <c r="P20" s="88">
        <v>271561.41743010905</v>
      </c>
      <c r="Q20" s="88">
        <v>338277.28012025543</v>
      </c>
      <c r="R20" s="88">
        <v>69947.11725243376</v>
      </c>
      <c r="S20" s="88">
        <v>105381.82626486101</v>
      </c>
      <c r="T20" s="88">
        <v>84556.495919662266</v>
      </c>
      <c r="U20" s="88">
        <v>163764.56956102618</v>
      </c>
      <c r="V20" s="88">
        <v>101498.6735122705</v>
      </c>
      <c r="W20" s="88">
        <v>563615.28970366472</v>
      </c>
      <c r="X20" s="88">
        <v>88930.774117382927</v>
      </c>
      <c r="Y20" s="88">
        <v>72178.897490530711</v>
      </c>
      <c r="Z20" s="88">
        <v>143135.22462816187</v>
      </c>
      <c r="AA20" s="88">
        <v>27422.561261326595</v>
      </c>
      <c r="AB20" s="88">
        <v>33581.136453976753</v>
      </c>
      <c r="AC20" s="88">
        <v>121380.73713628994</v>
      </c>
      <c r="AD20" s="88">
        <v>1832.1993727989002</v>
      </c>
      <c r="AE20" s="88">
        <v>116941.81098716512</v>
      </c>
    </row>
    <row r="21" spans="1:31" ht="38.25" x14ac:dyDescent="0.35">
      <c r="B21" s="60">
        <v>15</v>
      </c>
      <c r="C21" s="26" t="s">
        <v>293</v>
      </c>
      <c r="D21" s="37" t="s">
        <v>294</v>
      </c>
      <c r="E21" s="37" t="s">
        <v>295</v>
      </c>
      <c r="F21" s="37">
        <v>2</v>
      </c>
      <c r="H21" s="88">
        <v>234.27682322002926</v>
      </c>
      <c r="I21" s="88">
        <v>185.90528402059655</v>
      </c>
      <c r="J21" s="88">
        <v>262.22330945464108</v>
      </c>
      <c r="K21" s="88">
        <v>411.2345585398503</v>
      </c>
      <c r="L21" s="88">
        <v>496.77526648607352</v>
      </c>
      <c r="M21" s="88">
        <v>970.31280524121553</v>
      </c>
      <c r="N21" s="88">
        <v>273.97260273972603</v>
      </c>
      <c r="O21" s="88">
        <v>195.6947162426614</v>
      </c>
      <c r="P21" s="88">
        <v>141.26484018264838</v>
      </c>
      <c r="Q21" s="88">
        <v>86.622526636225203</v>
      </c>
      <c r="R21" s="88">
        <v>71.448250852744124</v>
      </c>
      <c r="S21" s="88">
        <v>33.623878669887112</v>
      </c>
      <c r="T21" s="88">
        <v>32.586976018813971</v>
      </c>
      <c r="U21" s="88">
        <v>22.320646965665961</v>
      </c>
      <c r="V21" s="88">
        <v>27.441549539941395</v>
      </c>
      <c r="W21" s="88">
        <v>275.48406740659965</v>
      </c>
      <c r="X21" s="88">
        <v>50.912902490939622</v>
      </c>
      <c r="Y21" s="88">
        <v>71.724727418917041</v>
      </c>
      <c r="Z21" s="88">
        <v>159.78367571245343</v>
      </c>
      <c r="AA21" s="88">
        <v>115.6066633913901</v>
      </c>
      <c r="AB21" s="88">
        <v>36.178334239453712</v>
      </c>
      <c r="AC21" s="88">
        <v>221.80529564104134</v>
      </c>
      <c r="AD21" s="88">
        <v>35.444330915038961</v>
      </c>
      <c r="AE21" s="88">
        <v>222.29791885725575</v>
      </c>
    </row>
    <row r="22" spans="1:31" ht="38.25" x14ac:dyDescent="0.35">
      <c r="B22" s="60">
        <v>16</v>
      </c>
      <c r="C22" s="26" t="s">
        <v>297</v>
      </c>
      <c r="D22" s="37" t="s">
        <v>298</v>
      </c>
      <c r="E22" s="37" t="s">
        <v>295</v>
      </c>
      <c r="F22" s="37">
        <v>2</v>
      </c>
      <c r="H22" s="88">
        <v>251.68348458615523</v>
      </c>
      <c r="I22" s="88">
        <v>197.66036210915007</v>
      </c>
      <c r="J22" s="88">
        <v>269.73099181404086</v>
      </c>
      <c r="K22" s="88">
        <v>420.94872366444292</v>
      </c>
      <c r="L22" s="88">
        <v>514.20570033070146</v>
      </c>
      <c r="M22" s="88">
        <v>973.9253711137585</v>
      </c>
      <c r="N22" s="88">
        <v>277.58513698630134</v>
      </c>
      <c r="O22" s="88">
        <v>199.30724070450088</v>
      </c>
      <c r="P22" s="88">
        <v>144.87740487062402</v>
      </c>
      <c r="Q22" s="88">
        <v>90.235083713850784</v>
      </c>
      <c r="R22" s="88">
        <v>76.108367705074116</v>
      </c>
      <c r="S22" s="88">
        <v>38.221440700947149</v>
      </c>
      <c r="T22" s="88">
        <v>36.801841940568821</v>
      </c>
      <c r="U22" s="88">
        <v>26.595473852464249</v>
      </c>
      <c r="V22" s="88">
        <v>31.554035467642084</v>
      </c>
      <c r="W22" s="88">
        <v>295.84757343465077</v>
      </c>
      <c r="X22" s="88">
        <v>54.918465311842951</v>
      </c>
      <c r="Y22" s="88">
        <v>75.774919757728014</v>
      </c>
      <c r="Z22" s="88">
        <v>216.05380285077894</v>
      </c>
      <c r="AA22" s="88">
        <v>156.99329357581371</v>
      </c>
      <c r="AB22" s="88">
        <v>68.549171679489959</v>
      </c>
      <c r="AC22" s="88">
        <v>286.94430974671923</v>
      </c>
      <c r="AD22" s="88">
        <v>67.824638232978927</v>
      </c>
      <c r="AE22" s="88">
        <v>287.47233697377504</v>
      </c>
    </row>
    <row r="23" spans="1:31" ht="38.25" x14ac:dyDescent="0.35">
      <c r="B23" s="60">
        <v>17</v>
      </c>
      <c r="C23" s="26" t="s">
        <v>300</v>
      </c>
      <c r="D23" s="37" t="s">
        <v>301</v>
      </c>
      <c r="E23" s="37" t="s">
        <v>302</v>
      </c>
      <c r="F23" s="37" t="s">
        <v>24</v>
      </c>
      <c r="H23" s="90">
        <v>2</v>
      </c>
      <c r="I23" s="90">
        <v>2</v>
      </c>
      <c r="J23" s="90">
        <v>2</v>
      </c>
      <c r="K23" s="90">
        <v>4</v>
      </c>
      <c r="L23" s="90">
        <v>4</v>
      </c>
      <c r="M23" s="90">
        <v>5</v>
      </c>
      <c r="N23" s="90">
        <v>5</v>
      </c>
      <c r="O23" s="90">
        <v>5</v>
      </c>
      <c r="P23" s="90">
        <v>5</v>
      </c>
      <c r="Q23" s="90">
        <v>5</v>
      </c>
      <c r="R23" s="90">
        <v>4</v>
      </c>
      <c r="S23" s="90">
        <v>4</v>
      </c>
      <c r="T23" s="90">
        <v>4</v>
      </c>
      <c r="U23" s="90">
        <v>4</v>
      </c>
      <c r="V23" s="90">
        <v>4</v>
      </c>
      <c r="W23" s="90">
        <v>4</v>
      </c>
      <c r="X23" s="90">
        <v>4</v>
      </c>
      <c r="Y23" s="90">
        <v>4</v>
      </c>
      <c r="Z23" s="90">
        <v>5</v>
      </c>
      <c r="AA23" s="90">
        <v>3</v>
      </c>
      <c r="AB23" s="90">
        <v>5</v>
      </c>
      <c r="AC23" s="90">
        <v>3</v>
      </c>
      <c r="AD23" s="90">
        <v>5</v>
      </c>
      <c r="AE23" s="90">
        <v>3</v>
      </c>
    </row>
    <row r="24" spans="1:31" ht="38.25" x14ac:dyDescent="0.4">
      <c r="A24" s="5"/>
      <c r="B24" s="60">
        <v>18</v>
      </c>
      <c r="C24" s="26" t="s">
        <v>304</v>
      </c>
      <c r="D24" s="37" t="s">
        <v>305</v>
      </c>
      <c r="E24" s="37" t="s">
        <v>302</v>
      </c>
      <c r="F24" s="37" t="s">
        <v>24</v>
      </c>
      <c r="G24" s="5"/>
      <c r="H24" s="94">
        <v>2</v>
      </c>
      <c r="I24" s="94">
        <v>2</v>
      </c>
      <c r="J24" s="94">
        <v>2</v>
      </c>
      <c r="K24" s="94">
        <v>5</v>
      </c>
      <c r="L24" s="94">
        <v>5</v>
      </c>
      <c r="M24" s="94">
        <v>5</v>
      </c>
      <c r="N24" s="94">
        <v>5</v>
      </c>
      <c r="O24" s="94">
        <v>5</v>
      </c>
      <c r="P24" s="94">
        <v>5</v>
      </c>
      <c r="Q24" s="94">
        <v>5</v>
      </c>
      <c r="R24" s="94">
        <v>5</v>
      </c>
      <c r="S24" s="94">
        <v>5</v>
      </c>
      <c r="T24" s="94">
        <v>5</v>
      </c>
      <c r="U24" s="94">
        <v>5</v>
      </c>
      <c r="V24" s="94">
        <v>5</v>
      </c>
      <c r="W24" s="94">
        <v>4</v>
      </c>
      <c r="X24" s="94">
        <v>5</v>
      </c>
      <c r="Y24" s="94">
        <v>5</v>
      </c>
      <c r="Z24" s="94">
        <v>5</v>
      </c>
      <c r="AA24" s="94">
        <v>3</v>
      </c>
      <c r="AB24" s="95">
        <v>5</v>
      </c>
      <c r="AC24" s="95">
        <v>3</v>
      </c>
      <c r="AD24" s="95">
        <v>5</v>
      </c>
      <c r="AE24" s="95">
        <v>3</v>
      </c>
    </row>
    <row r="25" spans="1:31" x14ac:dyDescent="0.35"/>
    <row r="26" spans="1:31" x14ac:dyDescent="0.35"/>
    <row r="27" spans="1:31" x14ac:dyDescent="0.35"/>
    <row r="28" spans="1:31" ht="13.9" x14ac:dyDescent="0.4">
      <c r="B28" s="48" t="s">
        <v>332</v>
      </c>
    </row>
    <row r="29" spans="1:31" x14ac:dyDescent="0.35"/>
    <row r="30" spans="1:31" x14ac:dyDescent="0.35">
      <c r="B30" s="49"/>
      <c r="C30" t="s">
        <v>333</v>
      </c>
    </row>
    <row r="31" spans="1:31" x14ac:dyDescent="0.35"/>
    <row r="32" spans="1:31" x14ac:dyDescent="0.35">
      <c r="B32" s="50"/>
      <c r="C32" t="s">
        <v>334</v>
      </c>
    </row>
    <row r="33" spans="2:9" x14ac:dyDescent="0.35"/>
    <row r="34" spans="2:9" x14ac:dyDescent="0.35"/>
    <row r="35" spans="2:9" x14ac:dyDescent="0.35"/>
    <row r="36" spans="2:9" ht="14.25" x14ac:dyDescent="0.45">
      <c r="B36" s="120" t="s">
        <v>341</v>
      </c>
      <c r="C36" s="121"/>
      <c r="D36" s="121"/>
      <c r="E36" s="121"/>
      <c r="F36" s="121"/>
      <c r="G36" s="121"/>
      <c r="H36" s="121"/>
      <c r="I36" s="122"/>
    </row>
    <row r="37" spans="2:9" x14ac:dyDescent="0.35"/>
    <row r="38" spans="2:9" s="6" customFormat="1" x14ac:dyDescent="0.35">
      <c r="B38" s="52" t="s">
        <v>330</v>
      </c>
      <c r="C38" s="123" t="s">
        <v>328</v>
      </c>
      <c r="D38" s="123"/>
      <c r="E38" s="123"/>
      <c r="F38" s="123"/>
      <c r="G38" s="123"/>
      <c r="H38" s="123"/>
      <c r="I38" s="123"/>
    </row>
    <row r="39" spans="2:9" s="6" customFormat="1" ht="42" customHeight="1" x14ac:dyDescent="0.35">
      <c r="B39" s="53">
        <v>1</v>
      </c>
      <c r="C39" s="111" t="s">
        <v>365</v>
      </c>
      <c r="D39" s="112"/>
      <c r="E39" s="112"/>
      <c r="F39" s="112"/>
      <c r="G39" s="112"/>
      <c r="H39" s="112"/>
      <c r="I39" s="112"/>
    </row>
    <row r="40" spans="2:9" s="6" customFormat="1" ht="25.5" customHeight="1" x14ac:dyDescent="0.35">
      <c r="B40" s="53">
        <v>2</v>
      </c>
      <c r="C40" s="111" t="s">
        <v>269</v>
      </c>
      <c r="D40" s="112"/>
      <c r="E40" s="112"/>
      <c r="F40" s="112"/>
      <c r="G40" s="112"/>
      <c r="H40" s="112"/>
      <c r="I40" s="112"/>
    </row>
    <row r="41" spans="2:9" s="6" customFormat="1" ht="27" customHeight="1" x14ac:dyDescent="0.35">
      <c r="B41" s="53">
        <v>3</v>
      </c>
      <c r="C41" s="111" t="s">
        <v>272</v>
      </c>
      <c r="D41" s="112"/>
      <c r="E41" s="112"/>
      <c r="F41" s="112"/>
      <c r="G41" s="112"/>
      <c r="H41" s="112"/>
      <c r="I41" s="112"/>
    </row>
    <row r="42" spans="2:9" s="6" customFormat="1" ht="40.5" customHeight="1" x14ac:dyDescent="0.35">
      <c r="B42" s="53">
        <v>4</v>
      </c>
      <c r="C42" s="111" t="s">
        <v>276</v>
      </c>
      <c r="D42" s="112"/>
      <c r="E42" s="112"/>
      <c r="F42" s="112"/>
      <c r="G42" s="112"/>
      <c r="H42" s="112"/>
      <c r="I42" s="112"/>
    </row>
    <row r="43" spans="2:9" s="6" customFormat="1" ht="40.5" customHeight="1" x14ac:dyDescent="0.35">
      <c r="B43" s="53">
        <v>5</v>
      </c>
      <c r="C43" s="111" t="s">
        <v>279</v>
      </c>
      <c r="D43" s="112"/>
      <c r="E43" s="112"/>
      <c r="F43" s="112"/>
      <c r="G43" s="112"/>
      <c r="H43" s="112"/>
      <c r="I43" s="112"/>
    </row>
    <row r="44" spans="2:9" s="6" customFormat="1" ht="50.65" customHeight="1" x14ac:dyDescent="0.35">
      <c r="B44" s="53">
        <v>6</v>
      </c>
      <c r="C44" s="111" t="s">
        <v>366</v>
      </c>
      <c r="D44" s="112"/>
      <c r="E44" s="112"/>
      <c r="F44" s="112"/>
      <c r="G44" s="112"/>
      <c r="H44" s="112"/>
      <c r="I44" s="112"/>
    </row>
    <row r="45" spans="2:9" s="6" customFormat="1" ht="27.4" customHeight="1" x14ac:dyDescent="0.35">
      <c r="B45" s="53">
        <v>7</v>
      </c>
      <c r="C45" s="111" t="s">
        <v>282</v>
      </c>
      <c r="D45" s="112"/>
      <c r="E45" s="112"/>
      <c r="F45" s="112"/>
      <c r="G45" s="112"/>
      <c r="H45" s="112"/>
      <c r="I45" s="112"/>
    </row>
    <row r="46" spans="2:9" s="6" customFormat="1" ht="37.15" customHeight="1" x14ac:dyDescent="0.35">
      <c r="B46" s="53">
        <v>8</v>
      </c>
      <c r="C46" s="111" t="s">
        <v>369</v>
      </c>
      <c r="D46" s="112"/>
      <c r="E46" s="112"/>
      <c r="F46" s="112"/>
      <c r="G46" s="112"/>
      <c r="H46" s="112"/>
      <c r="I46" s="112"/>
    </row>
    <row r="47" spans="2:9" s="6" customFormat="1" ht="31.5" customHeight="1" x14ac:dyDescent="0.35">
      <c r="B47" s="53">
        <v>9</v>
      </c>
      <c r="C47" s="111" t="s">
        <v>370</v>
      </c>
      <c r="D47" s="112"/>
      <c r="E47" s="112"/>
      <c r="F47" s="112"/>
      <c r="G47" s="112"/>
      <c r="H47" s="112"/>
      <c r="I47" s="112"/>
    </row>
    <row r="48" spans="2:9" s="6" customFormat="1" ht="28.9" customHeight="1" x14ac:dyDescent="0.35">
      <c r="B48" s="53">
        <v>10</v>
      </c>
      <c r="C48" s="111" t="s">
        <v>371</v>
      </c>
      <c r="D48" s="112"/>
      <c r="E48" s="112"/>
      <c r="F48" s="112"/>
      <c r="G48" s="112"/>
      <c r="H48" s="112"/>
      <c r="I48" s="112"/>
    </row>
    <row r="49" spans="2:9" s="6" customFormat="1" ht="33" customHeight="1" x14ac:dyDescent="0.35">
      <c r="B49" s="53">
        <v>11</v>
      </c>
      <c r="C49" s="111" t="s">
        <v>372</v>
      </c>
      <c r="D49" s="112"/>
      <c r="E49" s="112"/>
      <c r="F49" s="112"/>
      <c r="G49" s="112"/>
      <c r="H49" s="112"/>
      <c r="I49" s="112"/>
    </row>
    <row r="50" spans="2:9" s="6" customFormat="1" ht="59.65" customHeight="1" x14ac:dyDescent="0.35">
      <c r="B50" s="53">
        <v>12</v>
      </c>
      <c r="C50" s="111" t="s">
        <v>373</v>
      </c>
      <c r="D50" s="112"/>
      <c r="E50" s="112"/>
      <c r="F50" s="112"/>
      <c r="G50" s="112"/>
      <c r="H50" s="112"/>
      <c r="I50" s="112"/>
    </row>
    <row r="51" spans="2:9" s="6" customFormat="1" ht="25.5" customHeight="1" x14ac:dyDescent="0.35">
      <c r="B51" s="53">
        <v>13</v>
      </c>
      <c r="C51" s="111" t="s">
        <v>379</v>
      </c>
      <c r="D51" s="112"/>
      <c r="E51" s="112"/>
      <c r="F51" s="112"/>
      <c r="G51" s="112"/>
      <c r="H51" s="112"/>
      <c r="I51" s="112"/>
    </row>
    <row r="52" spans="2:9" s="6" customFormat="1" ht="25.9" customHeight="1" x14ac:dyDescent="0.35">
      <c r="B52" s="53">
        <v>14</v>
      </c>
      <c r="C52" s="111" t="s">
        <v>378</v>
      </c>
      <c r="D52" s="112"/>
      <c r="E52" s="112"/>
      <c r="F52" s="112"/>
      <c r="G52" s="112"/>
      <c r="H52" s="112"/>
      <c r="I52" s="112"/>
    </row>
    <row r="53" spans="2:9" s="6" customFormat="1" ht="22.9" customHeight="1" x14ac:dyDescent="0.35">
      <c r="B53" s="53">
        <v>15</v>
      </c>
      <c r="C53" s="111" t="s">
        <v>296</v>
      </c>
      <c r="D53" s="112"/>
      <c r="E53" s="112"/>
      <c r="F53" s="112"/>
      <c r="G53" s="112"/>
      <c r="H53" s="112"/>
      <c r="I53" s="112"/>
    </row>
    <row r="54" spans="2:9" s="6" customFormat="1" ht="28.9" customHeight="1" x14ac:dyDescent="0.35">
      <c r="B54" s="53">
        <v>16</v>
      </c>
      <c r="C54" s="111" t="s">
        <v>299</v>
      </c>
      <c r="D54" s="112"/>
      <c r="E54" s="112"/>
      <c r="F54" s="112"/>
      <c r="G54" s="112"/>
      <c r="H54" s="112"/>
      <c r="I54" s="112"/>
    </row>
    <row r="55" spans="2:9" s="6" customFormat="1" ht="41.65" customHeight="1" x14ac:dyDescent="0.35">
      <c r="B55" s="53">
        <v>17</v>
      </c>
      <c r="C55" s="111" t="s">
        <v>303</v>
      </c>
      <c r="D55" s="112"/>
      <c r="E55" s="112"/>
      <c r="F55" s="112"/>
      <c r="G55" s="112"/>
      <c r="H55" s="112"/>
      <c r="I55" s="112"/>
    </row>
    <row r="56" spans="2:9" s="6" customFormat="1" ht="58.5" customHeight="1" x14ac:dyDescent="0.35">
      <c r="B56" s="53">
        <v>18</v>
      </c>
      <c r="C56" s="111" t="s">
        <v>306</v>
      </c>
      <c r="D56" s="112"/>
      <c r="E56" s="112"/>
      <c r="F56" s="112"/>
      <c r="G56" s="112"/>
      <c r="H56" s="112"/>
      <c r="I56" s="112"/>
    </row>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row r="68" x14ac:dyDescent="0.35"/>
    <row r="69" x14ac:dyDescent="0.35"/>
    <row r="70" x14ac:dyDescent="0.35"/>
    <row r="71" x14ac:dyDescent="0.35"/>
    <row r="72" x14ac:dyDescent="0.35"/>
    <row r="73" x14ac:dyDescent="0.3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tabSelected="1" zoomScale="70" zoomScaleNormal="70" workbookViewId="0">
      <pane ySplit="3" topLeftCell="A4" activePane="bottomLeft" state="frozen"/>
      <selection activeCell="C3" sqref="C3"/>
      <selection pane="bottomLeft" activeCell="D7" sqref="D7"/>
    </sheetView>
  </sheetViews>
  <sheetFormatPr defaultColWidth="0" defaultRowHeight="13.5" x14ac:dyDescent="0.35"/>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18.75" x14ac:dyDescent="0.35">
      <c r="B1" s="104" t="s">
        <v>12</v>
      </c>
      <c r="C1" s="104"/>
      <c r="D1" s="2" t="str">
        <f>'Cover sheet'!C1</f>
        <v>Anglian Water</v>
      </c>
    </row>
    <row r="2" spans="2:6" ht="12" customHeight="1" thickBot="1" x14ac:dyDescent="0.4"/>
    <row r="3" spans="2:6" ht="30" customHeight="1" thickBot="1" x14ac:dyDescent="0.4">
      <c r="B3" s="16" t="s">
        <v>13</v>
      </c>
      <c r="C3" s="17" t="s">
        <v>14</v>
      </c>
      <c r="D3" s="18" t="s">
        <v>15</v>
      </c>
      <c r="E3" s="17" t="s">
        <v>16</v>
      </c>
      <c r="F3" s="17" t="s">
        <v>17</v>
      </c>
    </row>
    <row r="4" spans="2:6" ht="14.45" customHeight="1" x14ac:dyDescent="0.35">
      <c r="B4" s="103">
        <v>43858</v>
      </c>
      <c r="C4" s="19" t="s">
        <v>464</v>
      </c>
      <c r="D4" s="19" t="s">
        <v>465</v>
      </c>
      <c r="E4" s="20"/>
      <c r="F4" s="20"/>
    </row>
    <row r="5" spans="2:6" x14ac:dyDescent="0.35">
      <c r="B5" s="103">
        <v>43929</v>
      </c>
      <c r="C5" s="19" t="s">
        <v>464</v>
      </c>
      <c r="D5" s="19" t="s">
        <v>466</v>
      </c>
      <c r="E5" s="20"/>
      <c r="F5" s="20"/>
    </row>
    <row r="6" spans="2:6" x14ac:dyDescent="0.35">
      <c r="B6" s="103">
        <v>44890</v>
      </c>
      <c r="C6" s="19"/>
      <c r="D6" s="19" t="s">
        <v>467</v>
      </c>
      <c r="E6" s="20"/>
      <c r="F6" s="20"/>
    </row>
    <row r="7" spans="2:6" x14ac:dyDescent="0.35">
      <c r="B7" s="19"/>
      <c r="C7" s="19"/>
      <c r="D7" s="19"/>
      <c r="E7" s="20"/>
      <c r="F7" s="20"/>
    </row>
    <row r="8" spans="2:6" x14ac:dyDescent="0.35">
      <c r="B8" s="19"/>
      <c r="C8" s="19"/>
      <c r="D8" s="19"/>
      <c r="E8" s="20"/>
      <c r="F8" s="20"/>
    </row>
    <row r="9" spans="2:6" x14ac:dyDescent="0.35">
      <c r="B9" s="19"/>
      <c r="C9" s="19"/>
      <c r="D9" s="19"/>
      <c r="E9" s="20"/>
      <c r="F9" s="20"/>
    </row>
    <row r="10" spans="2:6" x14ac:dyDescent="0.35">
      <c r="B10" s="19"/>
      <c r="C10" s="19"/>
      <c r="D10" s="19"/>
      <c r="E10" s="20"/>
      <c r="F10" s="20"/>
    </row>
    <row r="11" spans="2:6" x14ac:dyDescent="0.35">
      <c r="B11" s="20"/>
      <c r="C11" s="20"/>
      <c r="D11" s="20"/>
      <c r="E11" s="20"/>
      <c r="F11" s="20"/>
    </row>
    <row r="12" spans="2:6" x14ac:dyDescent="0.35">
      <c r="B12" s="20"/>
      <c r="C12" s="20"/>
      <c r="D12" s="20"/>
      <c r="E12" s="20"/>
      <c r="F12" s="20"/>
    </row>
    <row r="13" spans="2:6" x14ac:dyDescent="0.35">
      <c r="B13" s="20"/>
      <c r="C13" s="20"/>
      <c r="D13" s="20"/>
      <c r="E13" s="20"/>
      <c r="F13" s="20"/>
    </row>
    <row r="14" spans="2:6" x14ac:dyDescent="0.35">
      <c r="B14" s="20"/>
      <c r="C14" s="20"/>
      <c r="D14" s="20"/>
      <c r="E14" s="20"/>
      <c r="F14" s="20"/>
    </row>
    <row r="15" spans="2:6" x14ac:dyDescent="0.35">
      <c r="B15" s="20"/>
      <c r="C15" s="20"/>
      <c r="D15" s="20"/>
      <c r="E15" s="20"/>
      <c r="F15" s="20"/>
    </row>
    <row r="16" spans="2:6" x14ac:dyDescent="0.35">
      <c r="B16" s="20"/>
      <c r="C16" s="20"/>
      <c r="D16" s="20"/>
      <c r="E16" s="20"/>
      <c r="F16" s="20"/>
    </row>
    <row r="17" spans="2:6" x14ac:dyDescent="0.35">
      <c r="B17" s="20"/>
      <c r="C17" s="20"/>
      <c r="D17" s="20"/>
      <c r="E17" s="20"/>
      <c r="F17" s="20"/>
    </row>
    <row r="18" spans="2:6" x14ac:dyDescent="0.35">
      <c r="B18" s="20"/>
      <c r="C18" s="20"/>
      <c r="D18" s="20"/>
      <c r="E18" s="20"/>
      <c r="F18" s="20"/>
    </row>
    <row r="19" spans="2:6" x14ac:dyDescent="0.35">
      <c r="B19" s="20"/>
      <c r="C19" s="20"/>
      <c r="D19" s="20"/>
      <c r="E19" s="20"/>
      <c r="F19" s="20"/>
    </row>
    <row r="20" spans="2:6" x14ac:dyDescent="0.35">
      <c r="B20" s="20"/>
      <c r="C20" s="20"/>
      <c r="D20" s="20"/>
      <c r="E20" s="20"/>
      <c r="F20" s="20"/>
    </row>
    <row r="21" spans="2:6" x14ac:dyDescent="0.35">
      <c r="B21" s="20"/>
      <c r="C21" s="20"/>
      <c r="D21" s="20"/>
      <c r="E21" s="20"/>
      <c r="F21" s="20"/>
    </row>
    <row r="22" spans="2:6" x14ac:dyDescent="0.35">
      <c r="B22" s="20"/>
      <c r="C22" s="20"/>
      <c r="D22" s="20"/>
      <c r="E22" s="20"/>
      <c r="F22" s="20"/>
    </row>
    <row r="23" spans="2:6" x14ac:dyDescent="0.35">
      <c r="B23" s="20"/>
      <c r="C23" s="20"/>
      <c r="D23" s="20"/>
      <c r="E23" s="20"/>
      <c r="F23" s="20"/>
    </row>
    <row r="24" spans="2:6" x14ac:dyDescent="0.35">
      <c r="B24" s="20"/>
      <c r="C24" s="20"/>
      <c r="D24" s="20"/>
      <c r="E24" s="20"/>
      <c r="F24" s="20"/>
    </row>
    <row r="25" spans="2:6" x14ac:dyDescent="0.35">
      <c r="B25" s="20"/>
      <c r="C25" s="20"/>
      <c r="D25" s="20"/>
      <c r="E25" s="20"/>
      <c r="F25" s="20"/>
    </row>
    <row r="26" spans="2:6" x14ac:dyDescent="0.35">
      <c r="B26" s="20"/>
      <c r="C26" s="20"/>
      <c r="D26" s="20"/>
      <c r="E26" s="20"/>
      <c r="F26" s="20"/>
    </row>
    <row r="27" spans="2:6" x14ac:dyDescent="0.35">
      <c r="B27" s="20"/>
      <c r="C27" s="20"/>
      <c r="D27" s="20"/>
      <c r="E27" s="20"/>
      <c r="F27" s="20"/>
    </row>
    <row r="28" spans="2:6" x14ac:dyDescent="0.35">
      <c r="B28" s="20"/>
      <c r="C28" s="20"/>
      <c r="D28" s="20"/>
      <c r="E28" s="20"/>
      <c r="F28" s="20"/>
    </row>
    <row r="29" spans="2:6" x14ac:dyDescent="0.35">
      <c r="B29" s="20"/>
      <c r="C29" s="20"/>
      <c r="D29" s="20"/>
      <c r="E29" s="20"/>
      <c r="F29" s="20"/>
    </row>
    <row r="30" spans="2:6" x14ac:dyDescent="0.35">
      <c r="B30" s="20"/>
      <c r="C30" s="20"/>
      <c r="D30" s="20"/>
      <c r="E30" s="20"/>
      <c r="F30" s="20"/>
    </row>
    <row r="31" spans="2:6" x14ac:dyDescent="0.35">
      <c r="B31" s="20"/>
      <c r="C31" s="20"/>
      <c r="D31" s="20"/>
      <c r="E31" s="20"/>
      <c r="F31" s="20"/>
    </row>
    <row r="32" spans="2:6" x14ac:dyDescent="0.35">
      <c r="B32" s="20"/>
      <c r="C32" s="20"/>
      <c r="D32" s="20"/>
      <c r="E32" s="20"/>
      <c r="F32" s="20"/>
    </row>
    <row r="33" spans="2:6" x14ac:dyDescent="0.35">
      <c r="B33" s="20"/>
      <c r="C33" s="20"/>
      <c r="D33" s="20"/>
      <c r="E33" s="20"/>
      <c r="F33" s="20"/>
    </row>
    <row r="34" spans="2:6" x14ac:dyDescent="0.35">
      <c r="B34" s="20"/>
      <c r="C34" s="20"/>
      <c r="D34" s="20"/>
      <c r="E34" s="20"/>
      <c r="F34" s="20"/>
    </row>
    <row r="35" spans="2:6" x14ac:dyDescent="0.35">
      <c r="B35" s="20"/>
      <c r="C35" s="20"/>
      <c r="D35" s="20"/>
      <c r="E35" s="20"/>
      <c r="F35" s="20"/>
    </row>
    <row r="36" spans="2:6" x14ac:dyDescent="0.35">
      <c r="B36" s="20"/>
      <c r="C36" s="20"/>
      <c r="D36" s="20"/>
      <c r="E36" s="20"/>
      <c r="F36" s="20"/>
    </row>
    <row r="37" spans="2:6" x14ac:dyDescent="0.3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70" zoomScaleNormal="70" workbookViewId="0">
      <pane ySplit="6" topLeftCell="A7" activePane="bottomLeft" state="frozen"/>
      <selection activeCell="E25" sqref="E25"/>
      <selection pane="bottomLeft" activeCell="D18" sqref="D18"/>
    </sheetView>
  </sheetViews>
  <sheetFormatPr defaultColWidth="0" defaultRowHeight="13.5" zeroHeight="1" x14ac:dyDescent="0.35"/>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9" customWidth="1"/>
    <col min="9" max="9" width="19.25" customWidth="1"/>
    <col min="10" max="11" width="8.75" customWidth="1"/>
    <col min="12" max="12" width="0" hidden="1" customWidth="1"/>
    <col min="13" max="16384" width="8.75" hidden="1"/>
  </cols>
  <sheetData>
    <row r="1" spans="2:9" ht="25.15" customHeight="1" x14ac:dyDescent="0.35">
      <c r="B1" s="1" t="s">
        <v>18</v>
      </c>
      <c r="C1" s="21"/>
      <c r="D1" s="22"/>
      <c r="E1" s="21"/>
      <c r="H1"/>
    </row>
    <row r="2" spans="2:9" s="23" customFormat="1" ht="13.9" thickBot="1" x14ac:dyDescent="0.4">
      <c r="H2" s="24"/>
    </row>
    <row r="3" spans="2:9" s="23" customFormat="1" ht="15.4" thickBot="1" x14ac:dyDescent="0.4">
      <c r="B3" s="116" t="s">
        <v>2</v>
      </c>
      <c r="C3" s="117"/>
      <c r="D3" s="118" t="str">
        <f>'Cover sheet'!C5</f>
        <v>Anglian Water</v>
      </c>
      <c r="E3" s="118"/>
      <c r="F3" s="118"/>
      <c r="G3" s="68"/>
      <c r="H3" s="24"/>
    </row>
    <row r="4" spans="2:9" s="23" customFormat="1" ht="19.149999999999999" customHeight="1" thickBot="1" x14ac:dyDescent="0.4">
      <c r="B4" s="116" t="s">
        <v>326</v>
      </c>
      <c r="C4" s="117"/>
      <c r="D4" s="118" t="str">
        <f>'Cover sheet'!C6</f>
        <v>Ruthamford North</v>
      </c>
      <c r="E4" s="118"/>
      <c r="F4" s="118"/>
      <c r="G4" s="68"/>
      <c r="H4" s="24"/>
    </row>
    <row r="5" spans="2:9" s="23" customFormat="1" ht="15" thickBot="1" x14ac:dyDescent="0.55000000000000004">
      <c r="B5" s="25"/>
      <c r="C5" s="25"/>
      <c r="H5" s="24"/>
    </row>
    <row r="6" spans="2:9" ht="16.899999999999999" customHeight="1" thickBot="1" x14ac:dyDescent="0.4">
      <c r="B6" s="17" t="s">
        <v>330</v>
      </c>
      <c r="C6" s="18" t="s">
        <v>22</v>
      </c>
      <c r="D6" s="18" t="s">
        <v>20</v>
      </c>
      <c r="E6" s="69" t="s">
        <v>21</v>
      </c>
      <c r="F6" s="81" t="s">
        <v>329</v>
      </c>
      <c r="G6" s="74"/>
      <c r="H6" s="105" t="s">
        <v>380</v>
      </c>
      <c r="I6" s="106"/>
    </row>
    <row r="7" spans="2:9" ht="40.15" customHeight="1" x14ac:dyDescent="0.35">
      <c r="B7" s="27">
        <v>1</v>
      </c>
      <c r="C7" s="46" t="s">
        <v>23</v>
      </c>
      <c r="D7" s="46" t="s">
        <v>24</v>
      </c>
      <c r="E7" s="61" t="s">
        <v>331</v>
      </c>
      <c r="F7" s="27" t="s">
        <v>24</v>
      </c>
      <c r="G7" s="63"/>
      <c r="H7" s="100" t="s">
        <v>450</v>
      </c>
      <c r="I7" s="101" t="s">
        <v>448</v>
      </c>
    </row>
    <row r="8" spans="2:9" ht="40.15" customHeight="1" x14ac:dyDescent="0.35">
      <c r="B8" s="27">
        <v>2</v>
      </c>
      <c r="C8" s="46" t="s">
        <v>25</v>
      </c>
      <c r="D8" s="46" t="s">
        <v>24</v>
      </c>
      <c r="E8" s="61" t="s">
        <v>26</v>
      </c>
      <c r="F8" s="27">
        <v>0</v>
      </c>
      <c r="G8" s="63"/>
      <c r="H8" s="28" t="s">
        <v>451</v>
      </c>
    </row>
    <row r="9" spans="2:9" ht="40.15" customHeight="1" x14ac:dyDescent="0.35">
      <c r="B9" s="27">
        <v>3</v>
      </c>
      <c r="C9" s="46" t="s">
        <v>27</v>
      </c>
      <c r="D9" s="46" t="s">
        <v>24</v>
      </c>
      <c r="E9" s="61" t="s">
        <v>28</v>
      </c>
      <c r="F9" s="27">
        <v>0</v>
      </c>
      <c r="G9" s="63"/>
      <c r="H9" s="102">
        <v>0.02</v>
      </c>
    </row>
    <row r="10" spans="2:9" ht="40.15" customHeight="1" x14ac:dyDescent="0.35">
      <c r="B10" s="27">
        <v>4</v>
      </c>
      <c r="C10" s="46" t="s">
        <v>30</v>
      </c>
      <c r="D10" s="46" t="s">
        <v>24</v>
      </c>
      <c r="E10" s="61" t="s">
        <v>28</v>
      </c>
      <c r="F10" s="27">
        <v>0</v>
      </c>
      <c r="G10" s="63"/>
      <c r="H10" s="102">
        <v>0.98</v>
      </c>
    </row>
    <row r="11" spans="2:9" ht="40.15" customHeight="1" x14ac:dyDescent="0.35">
      <c r="B11" s="27">
        <v>5</v>
      </c>
      <c r="C11" s="46" t="s">
        <v>32</v>
      </c>
      <c r="D11" s="46" t="s">
        <v>24</v>
      </c>
      <c r="E11" s="61" t="s">
        <v>28</v>
      </c>
      <c r="F11" s="27">
        <v>0</v>
      </c>
      <c r="G11" s="63"/>
      <c r="H11" s="102">
        <v>0</v>
      </c>
    </row>
    <row r="12" spans="2:9" ht="40.15" customHeight="1" x14ac:dyDescent="0.35">
      <c r="B12" s="27">
        <v>6</v>
      </c>
      <c r="C12" s="46" t="s">
        <v>34</v>
      </c>
      <c r="D12" s="46" t="s">
        <v>24</v>
      </c>
      <c r="E12" s="61" t="s">
        <v>28</v>
      </c>
      <c r="F12" s="27">
        <v>0</v>
      </c>
      <c r="G12" s="63"/>
      <c r="H12" s="102">
        <v>0</v>
      </c>
    </row>
    <row r="13" spans="2:9" ht="40.15" customHeight="1" x14ac:dyDescent="0.35">
      <c r="B13" s="27">
        <v>7</v>
      </c>
      <c r="C13" s="46" t="s">
        <v>36</v>
      </c>
      <c r="D13" s="46" t="s">
        <v>24</v>
      </c>
      <c r="E13" s="61" t="s">
        <v>28</v>
      </c>
      <c r="F13" s="27" t="s">
        <v>24</v>
      </c>
      <c r="G13" s="63"/>
      <c r="H13" s="28" t="s">
        <v>452</v>
      </c>
    </row>
    <row r="14" spans="2:9" ht="40.15" customHeight="1" x14ac:dyDescent="0.35">
      <c r="B14" s="27">
        <v>8</v>
      </c>
      <c r="C14" s="46" t="s">
        <v>37</v>
      </c>
      <c r="D14" s="46" t="s">
        <v>24</v>
      </c>
      <c r="E14" s="61" t="s">
        <v>38</v>
      </c>
      <c r="F14" s="27">
        <v>0</v>
      </c>
      <c r="G14" s="63"/>
      <c r="H14" s="28" t="s">
        <v>453</v>
      </c>
    </row>
    <row r="15" spans="2:9" ht="40.15" customHeight="1" x14ac:dyDescent="0.35">
      <c r="B15" s="27">
        <v>9</v>
      </c>
      <c r="C15" s="46" t="s">
        <v>39</v>
      </c>
      <c r="D15" s="47" t="s">
        <v>24</v>
      </c>
      <c r="E15" s="61" t="s">
        <v>38</v>
      </c>
      <c r="F15" s="27">
        <v>0</v>
      </c>
      <c r="G15" s="63"/>
      <c r="H15" s="28" t="s">
        <v>454</v>
      </c>
    </row>
    <row r="16" spans="2:9" ht="40.15" customHeight="1" x14ac:dyDescent="0.35">
      <c r="B16" s="27">
        <v>10</v>
      </c>
      <c r="C16" s="46" t="s">
        <v>41</v>
      </c>
      <c r="D16" s="47" t="s">
        <v>24</v>
      </c>
      <c r="E16" s="75" t="s">
        <v>38</v>
      </c>
      <c r="F16" s="27">
        <v>0</v>
      </c>
      <c r="G16" s="63"/>
      <c r="H16" s="28" t="s">
        <v>455</v>
      </c>
    </row>
    <row r="17" spans="2:8" ht="40.15" customHeight="1" x14ac:dyDescent="0.35">
      <c r="B17" s="27">
        <v>11</v>
      </c>
      <c r="C17" s="46" t="s">
        <v>346</v>
      </c>
      <c r="D17" s="47" t="s">
        <v>24</v>
      </c>
      <c r="E17" s="75" t="s">
        <v>266</v>
      </c>
      <c r="F17" s="27" t="s">
        <v>24</v>
      </c>
      <c r="G17" s="63"/>
      <c r="H17" s="100" t="s">
        <v>456</v>
      </c>
    </row>
    <row r="18" spans="2:8" ht="40.15" customHeight="1" x14ac:dyDescent="0.35">
      <c r="B18" s="27">
        <v>12</v>
      </c>
      <c r="C18" s="46" t="s">
        <v>43</v>
      </c>
      <c r="D18" s="47" t="s">
        <v>24</v>
      </c>
      <c r="E18" s="75" t="s">
        <v>44</v>
      </c>
      <c r="F18" s="27">
        <v>1</v>
      </c>
      <c r="G18" s="63"/>
      <c r="H18" s="28">
        <v>79</v>
      </c>
    </row>
    <row r="19" spans="2:8" ht="40.15" customHeight="1" x14ac:dyDescent="0.35">
      <c r="B19" s="27">
        <v>13</v>
      </c>
      <c r="C19" s="46" t="s">
        <v>46</v>
      </c>
      <c r="D19" s="46" t="s">
        <v>24</v>
      </c>
      <c r="E19" s="75" t="s">
        <v>47</v>
      </c>
      <c r="F19" s="27" t="s">
        <v>24</v>
      </c>
      <c r="G19" s="63"/>
      <c r="H19" s="28" t="s">
        <v>59</v>
      </c>
    </row>
    <row r="20" spans="2:8" ht="40.15" customHeight="1" x14ac:dyDescent="0.35">
      <c r="B20" s="27">
        <v>14</v>
      </c>
      <c r="C20" s="46" t="s">
        <v>49</v>
      </c>
      <c r="D20" s="47" t="s">
        <v>24</v>
      </c>
      <c r="E20" s="75" t="s">
        <v>50</v>
      </c>
      <c r="F20" s="27" t="s">
        <v>347</v>
      </c>
      <c r="G20" s="63"/>
      <c r="H20" s="28" t="s">
        <v>457</v>
      </c>
    </row>
    <row r="21" spans="2:8" ht="40.15" customHeight="1" x14ac:dyDescent="0.35">
      <c r="B21" s="27">
        <v>15</v>
      </c>
      <c r="C21" s="46" t="s">
        <v>52</v>
      </c>
      <c r="D21" s="46" t="s">
        <v>24</v>
      </c>
      <c r="E21" s="75" t="s">
        <v>266</v>
      </c>
      <c r="F21" s="27" t="s">
        <v>24</v>
      </c>
      <c r="G21" s="63"/>
      <c r="H21" s="28" t="s">
        <v>458</v>
      </c>
    </row>
    <row r="22" spans="2:8" ht="40.15" customHeight="1" x14ac:dyDescent="0.35">
      <c r="B22" s="27">
        <v>16</v>
      </c>
      <c r="C22" s="46" t="s">
        <v>53</v>
      </c>
      <c r="D22" s="46" t="s">
        <v>24</v>
      </c>
      <c r="E22" s="75" t="s">
        <v>266</v>
      </c>
      <c r="F22" s="27" t="s">
        <v>24</v>
      </c>
      <c r="G22" s="63"/>
      <c r="H22" s="28" t="s">
        <v>459</v>
      </c>
    </row>
    <row r="23" spans="2:8" x14ac:dyDescent="0.35">
      <c r="H23" s="28" t="s">
        <v>460</v>
      </c>
    </row>
    <row r="24" spans="2:8" ht="13.9" customHeight="1" x14ac:dyDescent="0.35">
      <c r="H24" s="28" t="s">
        <v>461</v>
      </c>
    </row>
    <row r="25" spans="2:8" ht="13.9" x14ac:dyDescent="0.4">
      <c r="B25" s="48" t="s">
        <v>332</v>
      </c>
      <c r="H25" s="28" t="s">
        <v>462</v>
      </c>
    </row>
    <row r="26" spans="2:8" x14ac:dyDescent="0.35">
      <c r="H26" s="28" t="s">
        <v>463</v>
      </c>
    </row>
    <row r="27" spans="2:8" x14ac:dyDescent="0.35">
      <c r="B27" s="49"/>
      <c r="C27" t="s">
        <v>333</v>
      </c>
    </row>
    <row r="28" spans="2:8" x14ac:dyDescent="0.35"/>
    <row r="29" spans="2:8" x14ac:dyDescent="0.35">
      <c r="B29" s="50"/>
      <c r="C29" t="s">
        <v>334</v>
      </c>
    </row>
    <row r="30" spans="2:8" x14ac:dyDescent="0.35"/>
    <row r="31" spans="2:8" x14ac:dyDescent="0.35"/>
    <row r="32" spans="2:8" x14ac:dyDescent="0.35"/>
    <row r="33" spans="1:11" ht="14.25" x14ac:dyDescent="0.45">
      <c r="B33" s="107" t="s">
        <v>335</v>
      </c>
      <c r="C33" s="108"/>
      <c r="D33" s="108"/>
      <c r="E33" s="108"/>
      <c r="F33" s="109"/>
      <c r="G33" s="70"/>
      <c r="H33" s="57"/>
      <c r="I33" s="57"/>
      <c r="J33" s="57"/>
      <c r="K33" s="58"/>
    </row>
    <row r="34" spans="1:11" s="6" customFormat="1" ht="13.9" customHeight="1" x14ac:dyDescent="0.35">
      <c r="H34" s="42"/>
    </row>
    <row r="35" spans="1:11" s="6" customFormat="1" ht="13.9" customHeight="1" x14ac:dyDescent="0.35">
      <c r="B35" s="54" t="s">
        <v>327</v>
      </c>
      <c r="C35" s="110" t="s">
        <v>328</v>
      </c>
      <c r="D35" s="110"/>
      <c r="E35" s="110"/>
      <c r="F35" s="110"/>
      <c r="G35" s="71"/>
    </row>
    <row r="36" spans="1:11" s="56" customFormat="1" ht="73.150000000000006" customHeight="1" x14ac:dyDescent="0.35">
      <c r="A36" s="6"/>
      <c r="B36" s="53">
        <v>1</v>
      </c>
      <c r="C36" s="113" t="s">
        <v>343</v>
      </c>
      <c r="D36" s="114"/>
      <c r="E36" s="114"/>
      <c r="F36" s="115"/>
      <c r="G36" s="72"/>
      <c r="H36" s="55"/>
      <c r="I36" s="55"/>
      <c r="J36" s="55"/>
    </row>
    <row r="37" spans="1:11" s="56" customFormat="1" ht="57" customHeight="1" x14ac:dyDescent="0.35">
      <c r="A37" s="6"/>
      <c r="B37" s="53">
        <v>2</v>
      </c>
      <c r="C37" s="111" t="s">
        <v>344</v>
      </c>
      <c r="D37" s="111"/>
      <c r="E37" s="111"/>
      <c r="F37" s="111"/>
      <c r="G37" s="72"/>
    </row>
    <row r="38" spans="1:11" s="56" customFormat="1" ht="40.15" customHeight="1" x14ac:dyDescent="0.35">
      <c r="A38" s="6"/>
      <c r="B38" s="53">
        <v>3</v>
      </c>
      <c r="C38" s="111" t="s">
        <v>29</v>
      </c>
      <c r="D38" s="111"/>
      <c r="E38" s="111"/>
      <c r="F38" s="111"/>
      <c r="G38" s="72"/>
    </row>
    <row r="39" spans="1:11" s="56" customFormat="1" ht="40.15" customHeight="1" x14ac:dyDescent="0.35">
      <c r="A39" s="6"/>
      <c r="B39" s="53">
        <v>4</v>
      </c>
      <c r="C39" s="111" t="s">
        <v>31</v>
      </c>
      <c r="D39" s="111"/>
      <c r="E39" s="111"/>
      <c r="F39" s="111"/>
      <c r="G39" s="72"/>
    </row>
    <row r="40" spans="1:11" s="56" customFormat="1" ht="40.15" customHeight="1" x14ac:dyDescent="0.35">
      <c r="A40" s="6"/>
      <c r="B40" s="53">
        <v>5</v>
      </c>
      <c r="C40" s="111" t="s">
        <v>33</v>
      </c>
      <c r="D40" s="111"/>
      <c r="E40" s="111"/>
      <c r="F40" s="111"/>
      <c r="G40" s="72"/>
    </row>
    <row r="41" spans="1:11" s="56" customFormat="1" ht="40.15" customHeight="1" x14ac:dyDescent="0.35">
      <c r="A41" s="6"/>
      <c r="B41" s="53">
        <v>6</v>
      </c>
      <c r="C41" s="111" t="s">
        <v>35</v>
      </c>
      <c r="D41" s="111"/>
      <c r="E41" s="111"/>
      <c r="F41" s="111"/>
      <c r="G41" s="72"/>
    </row>
    <row r="42" spans="1:11" s="56" customFormat="1" ht="60" customHeight="1" x14ac:dyDescent="0.35">
      <c r="A42" s="6"/>
      <c r="B42" s="53">
        <v>7</v>
      </c>
      <c r="C42" s="111" t="s">
        <v>382</v>
      </c>
      <c r="D42" s="111"/>
      <c r="E42" s="111"/>
      <c r="F42" s="111"/>
      <c r="G42" s="72"/>
    </row>
    <row r="43" spans="1:11" s="56" customFormat="1" ht="66" customHeight="1" x14ac:dyDescent="0.35">
      <c r="A43" s="6"/>
      <c r="B43" s="53">
        <v>8</v>
      </c>
      <c r="C43" s="111" t="s">
        <v>345</v>
      </c>
      <c r="D43" s="111"/>
      <c r="E43" s="111"/>
      <c r="F43" s="111"/>
      <c r="G43" s="72"/>
    </row>
    <row r="44" spans="1:11" s="56" customFormat="1" ht="49.5" customHeight="1" x14ac:dyDescent="0.35">
      <c r="A44" s="6"/>
      <c r="B44" s="53">
        <v>9</v>
      </c>
      <c r="C44" s="111" t="s">
        <v>40</v>
      </c>
      <c r="D44" s="111"/>
      <c r="E44" s="111"/>
      <c r="F44" s="111"/>
      <c r="G44" s="72"/>
    </row>
    <row r="45" spans="1:11" s="56" customFormat="1" ht="47.65" customHeight="1" x14ac:dyDescent="0.35">
      <c r="A45" s="6"/>
      <c r="B45" s="53">
        <v>10</v>
      </c>
      <c r="C45" s="112" t="s">
        <v>42</v>
      </c>
      <c r="D45" s="112"/>
      <c r="E45" s="112"/>
      <c r="F45" s="112"/>
      <c r="G45" s="73"/>
    </row>
    <row r="46" spans="1:11" s="56" customFormat="1" ht="77.650000000000006" customHeight="1" x14ac:dyDescent="0.35">
      <c r="A46" s="6"/>
      <c r="B46" s="53">
        <v>11</v>
      </c>
      <c r="C46" s="112" t="s">
        <v>383</v>
      </c>
      <c r="D46" s="112"/>
      <c r="E46" s="112"/>
      <c r="F46" s="112"/>
      <c r="G46" s="73"/>
    </row>
    <row r="47" spans="1:11" s="56" customFormat="1" ht="40.15" customHeight="1" x14ac:dyDescent="0.35">
      <c r="A47" s="6"/>
      <c r="B47" s="53">
        <v>12</v>
      </c>
      <c r="C47" s="112" t="s">
        <v>45</v>
      </c>
      <c r="D47" s="112"/>
      <c r="E47" s="112"/>
      <c r="F47" s="112"/>
      <c r="G47" s="73"/>
    </row>
    <row r="48" spans="1:11" s="56" customFormat="1" ht="40.15" customHeight="1" x14ac:dyDescent="0.35">
      <c r="A48" s="6"/>
      <c r="B48" s="53">
        <v>13</v>
      </c>
      <c r="C48" s="112" t="s">
        <v>48</v>
      </c>
      <c r="D48" s="112"/>
      <c r="E48" s="112"/>
      <c r="F48" s="112"/>
      <c r="G48" s="73"/>
    </row>
    <row r="49" spans="1:7" s="56" customFormat="1" ht="47.65" customHeight="1" x14ac:dyDescent="0.35">
      <c r="A49" s="6"/>
      <c r="B49" s="53">
        <v>14</v>
      </c>
      <c r="C49" s="112" t="s">
        <v>51</v>
      </c>
      <c r="D49" s="112"/>
      <c r="E49" s="112"/>
      <c r="F49" s="112"/>
      <c r="G49" s="73"/>
    </row>
    <row r="50" spans="1:7" s="56" customFormat="1" ht="91.15" customHeight="1" x14ac:dyDescent="0.35">
      <c r="A50" s="6"/>
      <c r="B50" s="53">
        <v>15</v>
      </c>
      <c r="C50" s="112" t="s">
        <v>384</v>
      </c>
      <c r="D50" s="112"/>
      <c r="E50" s="112"/>
      <c r="F50" s="112"/>
      <c r="G50" s="73"/>
    </row>
    <row r="51" spans="1:7" s="56" customFormat="1" ht="149.65" customHeight="1" x14ac:dyDescent="0.35">
      <c r="A51" s="6"/>
      <c r="B51" s="53">
        <v>16</v>
      </c>
      <c r="C51" s="112" t="s">
        <v>385</v>
      </c>
      <c r="D51" s="112"/>
      <c r="E51" s="112"/>
      <c r="F51" s="112"/>
      <c r="G51" s="73"/>
    </row>
    <row r="52" spans="1:7" x14ac:dyDescent="0.35"/>
    <row r="53" spans="1:7" x14ac:dyDescent="0.35">
      <c r="B53" s="107" t="s">
        <v>361</v>
      </c>
      <c r="C53" s="108"/>
      <c r="D53" s="108"/>
      <c r="E53" s="108"/>
      <c r="F53" s="109"/>
    </row>
    <row r="54" spans="1:7" ht="13.9" thickBot="1" x14ac:dyDescent="0.4"/>
    <row r="55" spans="1:7" ht="13.9" thickBot="1" x14ac:dyDescent="0.4">
      <c r="B55" s="76" t="s">
        <v>330</v>
      </c>
      <c r="C55" s="77" t="s">
        <v>348</v>
      </c>
      <c r="D55" s="77" t="s">
        <v>349</v>
      </c>
    </row>
    <row r="56" spans="1:7" ht="51.4" thickBot="1" x14ac:dyDescent="0.4">
      <c r="B56" s="78">
        <v>1</v>
      </c>
      <c r="C56" s="79" t="s">
        <v>350</v>
      </c>
      <c r="D56" s="79" t="s">
        <v>354</v>
      </c>
    </row>
    <row r="57" spans="1:7" ht="64.150000000000006" thickBot="1" x14ac:dyDescent="0.4">
      <c r="B57" s="78">
        <v>2</v>
      </c>
      <c r="C57" s="79" t="s">
        <v>351</v>
      </c>
      <c r="D57" s="79" t="s">
        <v>355</v>
      </c>
    </row>
    <row r="58" spans="1:7" ht="89.65" thickBot="1" x14ac:dyDescent="0.4">
      <c r="B58" s="78">
        <v>3</v>
      </c>
      <c r="C58" s="79" t="s">
        <v>356</v>
      </c>
      <c r="D58" s="79" t="s">
        <v>358</v>
      </c>
    </row>
    <row r="59" spans="1:7" ht="127.9" thickBot="1" x14ac:dyDescent="0.4">
      <c r="B59" s="78">
        <v>4</v>
      </c>
      <c r="C59" s="79" t="s">
        <v>357</v>
      </c>
      <c r="D59" s="79" t="s">
        <v>359</v>
      </c>
    </row>
    <row r="60" spans="1:7" ht="38.65" thickBot="1" x14ac:dyDescent="0.4">
      <c r="B60" s="78">
        <v>5</v>
      </c>
      <c r="C60" s="79" t="s">
        <v>352</v>
      </c>
      <c r="D60" s="79" t="s">
        <v>360</v>
      </c>
    </row>
    <row r="61" spans="1:7" x14ac:dyDescent="0.35"/>
    <row r="62" spans="1:7" ht="38.25" x14ac:dyDescent="0.35">
      <c r="C62" s="80" t="s">
        <v>353</v>
      </c>
    </row>
    <row r="63" spans="1:7" x14ac:dyDescent="0.35"/>
    <row r="64" spans="1:7" x14ac:dyDescent="0.35"/>
    <row r="65" x14ac:dyDescent="0.35"/>
    <row r="66" ht="31.15" customHeight="1" x14ac:dyDescent="0.35"/>
    <row r="67" ht="13.9" hidden="1" customHeight="1" x14ac:dyDescent="0.35"/>
    <row r="68" ht="13.9" hidden="1" customHeight="1" x14ac:dyDescent="0.35"/>
    <row r="69" ht="13.9" hidden="1" customHeight="1" x14ac:dyDescent="0.35"/>
    <row r="70" ht="13.9" hidden="1" customHeight="1" x14ac:dyDescent="0.35"/>
    <row r="71" ht="13.9" hidden="1" customHeight="1" x14ac:dyDescent="0.35"/>
    <row r="72" ht="13.9" hidden="1" customHeight="1" x14ac:dyDescent="0.35"/>
    <row r="73" ht="13.9" hidden="1" customHeight="1" x14ac:dyDescent="0.35"/>
    <row r="74" ht="31.15" hidden="1" customHeight="1" x14ac:dyDescent="0.35"/>
    <row r="75" ht="13.9" hidden="1" customHeight="1" x14ac:dyDescent="0.35"/>
    <row r="76" ht="13.9" hidden="1" customHeight="1" x14ac:dyDescent="0.35"/>
    <row r="78" ht="31.15" hidden="1" customHeight="1" x14ac:dyDescent="0.35"/>
    <row r="79" ht="78.400000000000006" hidden="1" customHeight="1" x14ac:dyDescent="0.35"/>
    <row r="82" ht="123.4" hidden="1" customHeight="1"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hyperlinks>
    <hyperlink ref="I7" r:id="rId1" xr:uid="{50FEC5F3-0DEE-45BF-92C4-9FB53CCA6D4F}"/>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I8" sqref="I8"/>
    </sheetView>
  </sheetViews>
  <sheetFormatPr defaultColWidth="0" defaultRowHeight="13.5" zeroHeight="1" x14ac:dyDescent="0.35"/>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35">
      <c r="B1" s="1" t="s">
        <v>54</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5.4" thickBot="1" x14ac:dyDescent="0.4">
      <c r="A3" s="23"/>
      <c r="B3" s="116" t="s">
        <v>2</v>
      </c>
      <c r="C3" s="129"/>
      <c r="D3" s="126" t="str">
        <f>'Cover sheet'!C5</f>
        <v>Anglian Water</v>
      </c>
      <c r="E3" s="127"/>
      <c r="F3" s="128"/>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6" t="s">
        <v>326</v>
      </c>
      <c r="C4" s="129"/>
      <c r="D4" s="126" t="str">
        <f>'Cover sheet'!C6</f>
        <v>Ruthamford North</v>
      </c>
      <c r="E4" s="127"/>
      <c r="F4" s="128"/>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23"/>
      <c r="H5" s="130" t="s">
        <v>55</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17" t="s">
        <v>330</v>
      </c>
      <c r="C6" s="17" t="s">
        <v>19</v>
      </c>
      <c r="D6" s="18" t="s">
        <v>20</v>
      </c>
      <c r="E6" s="18" t="s">
        <v>21</v>
      </c>
      <c r="F6" s="81" t="s">
        <v>329</v>
      </c>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40.15" customHeight="1" x14ac:dyDescent="0.35">
      <c r="B7" s="84">
        <v>1</v>
      </c>
      <c r="C7" s="82" t="s">
        <v>363</v>
      </c>
      <c r="D7" s="31" t="s">
        <v>139</v>
      </c>
      <c r="E7" s="31" t="s">
        <v>44</v>
      </c>
      <c r="F7" s="31">
        <v>2</v>
      </c>
      <c r="G7" s="32"/>
      <c r="H7" s="88">
        <v>319.55</v>
      </c>
      <c r="I7" s="88">
        <v>319.55</v>
      </c>
      <c r="J7" s="88">
        <v>319.55</v>
      </c>
      <c r="K7" s="88">
        <v>319.55</v>
      </c>
      <c r="L7" s="88">
        <v>319.55</v>
      </c>
      <c r="M7" s="88">
        <v>319.55</v>
      </c>
      <c r="N7" s="88">
        <v>319.55</v>
      </c>
      <c r="O7" s="88">
        <v>319.55</v>
      </c>
      <c r="P7" s="88">
        <v>319.55</v>
      </c>
      <c r="Q7" s="88">
        <v>319.55</v>
      </c>
      <c r="R7" s="88">
        <v>319.55</v>
      </c>
      <c r="S7" s="88">
        <v>319.55</v>
      </c>
      <c r="T7" s="88">
        <v>319.55</v>
      </c>
      <c r="U7" s="88">
        <v>319.55</v>
      </c>
      <c r="V7" s="88">
        <v>319.55</v>
      </c>
      <c r="W7" s="88">
        <v>319.55</v>
      </c>
      <c r="X7" s="88">
        <v>319.55</v>
      </c>
      <c r="Y7" s="88">
        <v>319.55</v>
      </c>
      <c r="Z7" s="88">
        <v>319.55</v>
      </c>
      <c r="AA7" s="88">
        <v>319.55</v>
      </c>
      <c r="AB7" s="88">
        <v>319.55</v>
      </c>
      <c r="AC7" s="88">
        <v>319.55</v>
      </c>
      <c r="AD7" s="88">
        <v>319.55</v>
      </c>
      <c r="AE7" s="88">
        <v>319.55</v>
      </c>
      <c r="AF7" s="89">
        <v>319.55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40.15" customHeight="1" x14ac:dyDescent="0.35">
      <c r="B8" s="85">
        <f>B7+1</f>
        <v>2</v>
      </c>
      <c r="C8" s="83" t="s">
        <v>362</v>
      </c>
      <c r="D8" s="36" t="s">
        <v>141</v>
      </c>
      <c r="E8" s="37" t="s">
        <v>44</v>
      </c>
      <c r="F8" s="37">
        <v>2</v>
      </c>
      <c r="G8" s="32"/>
      <c r="H8" s="88">
        <v>-18.114545454545468</v>
      </c>
      <c r="I8" s="88">
        <v>-18.517090909090921</v>
      </c>
      <c r="J8" s="88">
        <v>-18.919636363636375</v>
      </c>
      <c r="K8" s="88">
        <v>-19.322181818181829</v>
      </c>
      <c r="L8" s="88">
        <v>-19.724727272727286</v>
      </c>
      <c r="M8" s="88">
        <v>-20.127272727272739</v>
      </c>
      <c r="N8" s="88">
        <v>-20.529818181818197</v>
      </c>
      <c r="O8" s="88">
        <v>-20.93236363636365</v>
      </c>
      <c r="P8" s="88">
        <v>-21.334909090909104</v>
      </c>
      <c r="Q8" s="88">
        <v>-21.737454545454561</v>
      </c>
      <c r="R8" s="88">
        <v>-22.140000000000015</v>
      </c>
      <c r="S8" s="88">
        <v>-22.542545454545468</v>
      </c>
      <c r="T8" s="88">
        <v>-22.945090909090926</v>
      </c>
      <c r="U8" s="88">
        <v>-23.347636363636376</v>
      </c>
      <c r="V8" s="88">
        <v>-23.750181818181833</v>
      </c>
      <c r="W8" s="88">
        <v>-24.152727272727287</v>
      </c>
      <c r="X8" s="88">
        <v>-24.555272727272744</v>
      </c>
      <c r="Y8" s="88">
        <v>-24.957818181818197</v>
      </c>
      <c r="Z8" s="88">
        <v>-25.360363636363655</v>
      </c>
      <c r="AA8" s="88">
        <v>-25.762909090909108</v>
      </c>
      <c r="AB8" s="88">
        <v>-26.165454545454566</v>
      </c>
      <c r="AC8" s="88">
        <v>-26.568000000000016</v>
      </c>
      <c r="AD8" s="88">
        <v>-26.970545454545473</v>
      </c>
      <c r="AE8" s="88">
        <v>-27.373090909090926</v>
      </c>
      <c r="AF8" s="89">
        <v>-27.775636363636384</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40.15" customHeight="1" x14ac:dyDescent="0.35">
      <c r="B9" s="85">
        <f t="shared" ref="B9:B12" si="0">B8+1</f>
        <v>3</v>
      </c>
      <c r="C9" s="83" t="s">
        <v>143</v>
      </c>
      <c r="D9" s="36" t="s">
        <v>144</v>
      </c>
      <c r="E9" s="37" t="s">
        <v>44</v>
      </c>
      <c r="F9" s="37">
        <v>2</v>
      </c>
      <c r="G9" s="32"/>
      <c r="H9" s="88">
        <v>0</v>
      </c>
      <c r="I9" s="88">
        <v>0</v>
      </c>
      <c r="J9" s="88">
        <v>0</v>
      </c>
      <c r="K9" s="88">
        <v>0</v>
      </c>
      <c r="L9" s="88">
        <v>0</v>
      </c>
      <c r="M9" s="88">
        <v>0</v>
      </c>
      <c r="N9" s="88">
        <v>0</v>
      </c>
      <c r="O9" s="88">
        <v>0</v>
      </c>
      <c r="P9" s="88">
        <v>0</v>
      </c>
      <c r="Q9" s="88">
        <v>0</v>
      </c>
      <c r="R9" s="88">
        <v>0</v>
      </c>
      <c r="S9" s="88">
        <v>0</v>
      </c>
      <c r="T9" s="88">
        <v>0</v>
      </c>
      <c r="U9" s="88">
        <v>0</v>
      </c>
      <c r="V9" s="88">
        <v>0</v>
      </c>
      <c r="W9" s="88">
        <v>0</v>
      </c>
      <c r="X9" s="88">
        <v>0</v>
      </c>
      <c r="Y9" s="88">
        <v>0</v>
      </c>
      <c r="Z9" s="88">
        <v>0</v>
      </c>
      <c r="AA9" s="88">
        <v>0</v>
      </c>
      <c r="AB9" s="88">
        <v>0</v>
      </c>
      <c r="AC9" s="88">
        <v>0</v>
      </c>
      <c r="AD9" s="88">
        <v>0</v>
      </c>
      <c r="AE9" s="88">
        <v>0</v>
      </c>
      <c r="AF9" s="89">
        <v>0</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40.15" customHeight="1" x14ac:dyDescent="0.35">
      <c r="B10" s="85">
        <f t="shared" si="0"/>
        <v>4</v>
      </c>
      <c r="C10" s="83" t="s">
        <v>146</v>
      </c>
      <c r="D10" s="36" t="s">
        <v>147</v>
      </c>
      <c r="E10" s="37" t="s">
        <v>44</v>
      </c>
      <c r="F10" s="37">
        <v>2</v>
      </c>
      <c r="G10" s="32"/>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9">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40.15" customHeight="1" x14ac:dyDescent="0.35">
      <c r="B11" s="85">
        <f t="shared" si="0"/>
        <v>5</v>
      </c>
      <c r="C11" s="83" t="s">
        <v>149</v>
      </c>
      <c r="D11" s="36" t="s">
        <v>150</v>
      </c>
      <c r="E11" s="37" t="s">
        <v>44</v>
      </c>
      <c r="F11" s="37">
        <v>2</v>
      </c>
      <c r="G11" s="32"/>
      <c r="H11" s="88">
        <v>11.55</v>
      </c>
      <c r="I11" s="88">
        <v>11.55</v>
      </c>
      <c r="J11" s="88">
        <v>11.55</v>
      </c>
      <c r="K11" s="88">
        <v>11.55</v>
      </c>
      <c r="L11" s="88">
        <v>11.55</v>
      </c>
      <c r="M11" s="88">
        <v>11.55</v>
      </c>
      <c r="N11" s="88">
        <v>11.55</v>
      </c>
      <c r="O11" s="88">
        <v>11.55</v>
      </c>
      <c r="P11" s="88">
        <v>11.55</v>
      </c>
      <c r="Q11" s="88">
        <v>11.55</v>
      </c>
      <c r="R11" s="88">
        <v>11.55</v>
      </c>
      <c r="S11" s="88">
        <v>11.55</v>
      </c>
      <c r="T11" s="88">
        <v>11.55</v>
      </c>
      <c r="U11" s="88">
        <v>11.55</v>
      </c>
      <c r="V11" s="88">
        <v>11.55</v>
      </c>
      <c r="W11" s="88">
        <v>11.55</v>
      </c>
      <c r="X11" s="88">
        <v>11.55</v>
      </c>
      <c r="Y11" s="88">
        <v>11.55</v>
      </c>
      <c r="Z11" s="88">
        <v>11.55</v>
      </c>
      <c r="AA11" s="88">
        <v>11.55</v>
      </c>
      <c r="AB11" s="88">
        <v>11.55</v>
      </c>
      <c r="AC11" s="88">
        <v>11.55</v>
      </c>
      <c r="AD11" s="88">
        <v>11.55</v>
      </c>
      <c r="AE11" s="88">
        <v>11.55</v>
      </c>
      <c r="AF11" s="89">
        <v>11.55</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1:88" ht="40.15" customHeight="1" x14ac:dyDescent="0.35">
      <c r="B12" s="85">
        <f t="shared" si="0"/>
        <v>6</v>
      </c>
      <c r="C12" s="83" t="s">
        <v>152</v>
      </c>
      <c r="D12" s="36" t="s">
        <v>153</v>
      </c>
      <c r="E12" s="37" t="s">
        <v>44</v>
      </c>
      <c r="F12" s="37">
        <v>2</v>
      </c>
      <c r="G12" s="32"/>
      <c r="H12" s="96">
        <v>4.4813625027393469</v>
      </c>
      <c r="I12" s="96">
        <v>4.4747275317414905</v>
      </c>
      <c r="J12" s="96">
        <v>4.4680925607436341</v>
      </c>
      <c r="K12" s="96">
        <v>4.4614575897457769</v>
      </c>
      <c r="L12" s="96">
        <v>4.4548226187479205</v>
      </c>
      <c r="M12" s="96">
        <v>4.4481876477500641</v>
      </c>
      <c r="N12" s="96">
        <v>4.4415526767522069</v>
      </c>
      <c r="O12" s="96">
        <v>4.4349177057543505</v>
      </c>
      <c r="P12" s="96">
        <v>4.4282827347564941</v>
      </c>
      <c r="Q12" s="96">
        <v>4.4216477637586369</v>
      </c>
      <c r="R12" s="96">
        <v>4.4150127927607814</v>
      </c>
      <c r="S12" s="96">
        <v>4.4083778217629241</v>
      </c>
      <c r="T12" s="96">
        <v>4.4017428507650669</v>
      </c>
      <c r="U12" s="96">
        <v>4.3951078797672114</v>
      </c>
      <c r="V12" s="96">
        <v>4.3884729087693541</v>
      </c>
      <c r="W12" s="96">
        <v>4.3818379377714969</v>
      </c>
      <c r="X12" s="96">
        <v>4.3752029667736414</v>
      </c>
      <c r="Y12" s="96">
        <v>4.3685679957757841</v>
      </c>
      <c r="Z12" s="96">
        <v>4.3619330247779269</v>
      </c>
      <c r="AA12" s="96">
        <v>4.3552980537800705</v>
      </c>
      <c r="AB12" s="96">
        <v>4.3486630827822141</v>
      </c>
      <c r="AC12" s="96">
        <v>4.3420281117843569</v>
      </c>
      <c r="AD12" s="96">
        <v>4.3353931407865005</v>
      </c>
      <c r="AE12" s="96">
        <v>4.3287581697886441</v>
      </c>
      <c r="AF12" s="96">
        <v>4.3221231987907869</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row>
    <row r="13" spans="1:88" x14ac:dyDescent="0.35"/>
    <row r="14" spans="1:88" x14ac:dyDescent="0.35"/>
    <row r="15" spans="1:88" x14ac:dyDescent="0.35"/>
    <row r="16" spans="1:88" ht="13.9" x14ac:dyDescent="0.4">
      <c r="B16" s="48" t="s">
        <v>332</v>
      </c>
    </row>
    <row r="17" spans="2:9" x14ac:dyDescent="0.35"/>
    <row r="18" spans="2:9" x14ac:dyDescent="0.35">
      <c r="B18" s="49"/>
      <c r="C18" t="s">
        <v>333</v>
      </c>
    </row>
    <row r="19" spans="2:9" x14ac:dyDescent="0.35"/>
    <row r="20" spans="2:9" x14ac:dyDescent="0.35">
      <c r="B20" s="50"/>
      <c r="C20" t="s">
        <v>334</v>
      </c>
    </row>
    <row r="21" spans="2:9" x14ac:dyDescent="0.35"/>
    <row r="22" spans="2:9" x14ac:dyDescent="0.35"/>
    <row r="23" spans="2:9" x14ac:dyDescent="0.35"/>
    <row r="24" spans="2:9" ht="14.25" x14ac:dyDescent="0.45">
      <c r="B24" s="120" t="s">
        <v>336</v>
      </c>
      <c r="C24" s="121"/>
      <c r="D24" s="121"/>
      <c r="E24" s="121"/>
      <c r="F24" s="121"/>
      <c r="G24" s="121"/>
      <c r="H24" s="121"/>
      <c r="I24" s="122"/>
    </row>
    <row r="25" spans="2:9" x14ac:dyDescent="0.35"/>
    <row r="26" spans="2:9" s="6" customFormat="1" x14ac:dyDescent="0.35">
      <c r="B26" s="52" t="s">
        <v>330</v>
      </c>
      <c r="C26" s="123" t="s">
        <v>328</v>
      </c>
      <c r="D26" s="123"/>
      <c r="E26" s="123"/>
      <c r="F26" s="123"/>
      <c r="G26" s="123"/>
      <c r="H26" s="123"/>
      <c r="I26" s="123"/>
    </row>
    <row r="27" spans="2:9" s="6" customFormat="1" ht="76.150000000000006" customHeight="1" x14ac:dyDescent="0.35">
      <c r="B27" s="53">
        <v>1</v>
      </c>
      <c r="C27" s="124" t="s">
        <v>140</v>
      </c>
      <c r="D27" s="125"/>
      <c r="E27" s="125"/>
      <c r="F27" s="125"/>
      <c r="G27" s="125"/>
      <c r="H27" s="125"/>
      <c r="I27" s="125"/>
    </row>
    <row r="28" spans="2:9" s="6" customFormat="1" ht="55.9" customHeight="1" x14ac:dyDescent="0.35">
      <c r="B28" s="53">
        <f>B27+1</f>
        <v>2</v>
      </c>
      <c r="C28" s="124" t="s">
        <v>142</v>
      </c>
      <c r="D28" s="125"/>
      <c r="E28" s="125"/>
      <c r="F28" s="125"/>
      <c r="G28" s="125"/>
      <c r="H28" s="125"/>
      <c r="I28" s="125"/>
    </row>
    <row r="29" spans="2:9" s="6" customFormat="1" ht="58.15" customHeight="1" x14ac:dyDescent="0.35">
      <c r="B29" s="53">
        <f t="shared" ref="B29:B32" si="1">B28+1</f>
        <v>3</v>
      </c>
      <c r="C29" s="124" t="s">
        <v>145</v>
      </c>
      <c r="D29" s="125"/>
      <c r="E29" s="125"/>
      <c r="F29" s="125"/>
      <c r="G29" s="125"/>
      <c r="H29" s="125"/>
      <c r="I29" s="125"/>
    </row>
    <row r="30" spans="2:9" s="6" customFormat="1" ht="41.65" customHeight="1" x14ac:dyDescent="0.35">
      <c r="B30" s="53">
        <f t="shared" si="1"/>
        <v>4</v>
      </c>
      <c r="C30" s="124" t="s">
        <v>148</v>
      </c>
      <c r="D30" s="125"/>
      <c r="E30" s="125"/>
      <c r="F30" s="125"/>
      <c r="G30" s="125"/>
      <c r="H30" s="125"/>
      <c r="I30" s="125"/>
    </row>
    <row r="31" spans="2:9" s="6" customFormat="1" ht="94.9" customHeight="1" x14ac:dyDescent="0.35">
      <c r="B31" s="53">
        <f t="shared" si="1"/>
        <v>5</v>
      </c>
      <c r="C31" s="124" t="s">
        <v>151</v>
      </c>
      <c r="D31" s="125"/>
      <c r="E31" s="125"/>
      <c r="F31" s="125"/>
      <c r="G31" s="125"/>
      <c r="H31" s="125"/>
      <c r="I31" s="125"/>
    </row>
    <row r="32" spans="2:9" s="6" customFormat="1" ht="82.5" customHeight="1" x14ac:dyDescent="0.35">
      <c r="B32" s="53">
        <f t="shared" si="1"/>
        <v>6</v>
      </c>
      <c r="C32" s="124" t="s">
        <v>154</v>
      </c>
      <c r="D32" s="125"/>
      <c r="E32" s="125"/>
      <c r="F32" s="125"/>
      <c r="G32" s="125"/>
      <c r="H32" s="125"/>
      <c r="I32" s="125"/>
    </row>
    <row r="33" s="6" customFormat="1" ht="12.75" x14ac:dyDescent="0.35"/>
    <row r="34" s="6" customFormat="1" ht="12.75" x14ac:dyDescent="0.35"/>
    <row r="35" s="6" customFormat="1" ht="12.75" x14ac:dyDescent="0.35"/>
    <row r="36" s="6" customFormat="1" ht="12.75"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85" zoomScaleNormal="85" workbookViewId="0">
      <selection activeCell="C30" sqref="A30:C30"/>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5">
      <c r="B1" s="131" t="s">
        <v>155</v>
      </c>
      <c r="C1" s="131"/>
      <c r="D1" s="131"/>
      <c r="E1" s="131"/>
      <c r="F1" s="131"/>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4">
      <c r="B3" s="116" t="s">
        <v>2</v>
      </c>
      <c r="C3" s="129"/>
      <c r="D3" s="126" t="str">
        <f>'Cover sheet'!C5</f>
        <v>Anglian Water</v>
      </c>
      <c r="E3" s="127"/>
      <c r="F3" s="128"/>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45">
      <c r="B4" s="132" t="s">
        <v>326</v>
      </c>
      <c r="C4" s="133"/>
      <c r="D4" s="126" t="str">
        <f>'Cover sheet'!C6</f>
        <v>Ruthamford North</v>
      </c>
      <c r="E4" s="127"/>
      <c r="F4" s="128"/>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30" t="s">
        <v>55</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330</v>
      </c>
      <c r="C6" s="17" t="s">
        <v>19</v>
      </c>
      <c r="D6" s="18" t="s">
        <v>20</v>
      </c>
      <c r="E6" s="18" t="s">
        <v>21</v>
      </c>
      <c r="F6" s="81" t="s">
        <v>329</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157</v>
      </c>
      <c r="E7" s="31" t="s">
        <v>44</v>
      </c>
      <c r="F7" s="86">
        <v>2</v>
      </c>
      <c r="G7" s="39"/>
      <c r="H7" s="88">
        <v>50.575962173290421</v>
      </c>
      <c r="I7" s="88">
        <v>50.6074426089817</v>
      </c>
      <c r="J7" s="88">
        <v>50.607273401272863</v>
      </c>
      <c r="K7" s="88">
        <v>50.593115380108451</v>
      </c>
      <c r="L7" s="88">
        <v>50.599931935963433</v>
      </c>
      <c r="M7" s="88">
        <v>50.628015361647286</v>
      </c>
      <c r="N7" s="88">
        <v>50.654001019221738</v>
      </c>
      <c r="O7" s="88">
        <v>50.68026631263303</v>
      </c>
      <c r="P7" s="88">
        <v>50.699531266900976</v>
      </c>
      <c r="Q7" s="88">
        <v>50.70330197574431</v>
      </c>
      <c r="R7" s="88">
        <v>50.702070305377703</v>
      </c>
      <c r="S7" s="88">
        <v>50.679385411940345</v>
      </c>
      <c r="T7" s="88">
        <v>50.660286746117521</v>
      </c>
      <c r="U7" s="88">
        <v>50.644812111750085</v>
      </c>
      <c r="V7" s="88">
        <v>50.632994088907985</v>
      </c>
      <c r="W7" s="88">
        <v>50.624860223984825</v>
      </c>
      <c r="X7" s="88">
        <v>50.620433234187153</v>
      </c>
      <c r="Y7" s="88">
        <v>50.619731224746488</v>
      </c>
      <c r="Z7" s="88">
        <v>50.622767917186643</v>
      </c>
      <c r="AA7" s="88">
        <v>50.629552887000116</v>
      </c>
      <c r="AB7" s="88">
        <v>50.640091809117564</v>
      </c>
      <c r="AC7" s="88">
        <v>50.654386709599756</v>
      </c>
      <c r="AD7" s="88">
        <v>50.672436222034086</v>
      </c>
      <c r="AE7" s="88">
        <v>50.694235847180451</v>
      </c>
      <c r="AF7" s="88">
        <v>50.71977821448219</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38.25" x14ac:dyDescent="0.35">
      <c r="B8" s="60">
        <v>2</v>
      </c>
      <c r="C8" s="26" t="s">
        <v>159</v>
      </c>
      <c r="D8" s="27" t="s">
        <v>160</v>
      </c>
      <c r="E8" s="27" t="s">
        <v>44</v>
      </c>
      <c r="F8" s="27">
        <v>2</v>
      </c>
      <c r="G8" s="39"/>
      <c r="H8" s="88">
        <v>0.12296794599724156</v>
      </c>
      <c r="I8" s="88">
        <v>0.12304341359805332</v>
      </c>
      <c r="J8" s="88">
        <v>0.12303205753374799</v>
      </c>
      <c r="K8" s="88">
        <v>0.12298219684621894</v>
      </c>
      <c r="L8" s="88">
        <v>0.12298974730647239</v>
      </c>
      <c r="M8" s="88">
        <v>0.12305557955655436</v>
      </c>
      <c r="N8" s="88">
        <v>0.12311563322123473</v>
      </c>
      <c r="O8" s="88">
        <v>0.12317637666784656</v>
      </c>
      <c r="P8" s="88">
        <v>0.12321797223720427</v>
      </c>
      <c r="Q8" s="88">
        <v>0.12321702658825909</v>
      </c>
      <c r="R8" s="88">
        <v>0.12320231062515621</v>
      </c>
      <c r="S8" s="88">
        <v>0.12312869464433626</v>
      </c>
      <c r="T8" s="88">
        <v>0.1230647982113961</v>
      </c>
      <c r="U8" s="88">
        <v>0.12301072728457263</v>
      </c>
      <c r="V8" s="88">
        <v>0.12296657355679588</v>
      </c>
      <c r="W8" s="88">
        <v>0.12293241496624382</v>
      </c>
      <c r="X8" s="88">
        <v>0.12290831624641224</v>
      </c>
      <c r="Y8" s="88">
        <v>0.12289432951116738</v>
      </c>
      <c r="Z8" s="88">
        <v>0.12289049487025797</v>
      </c>
      <c r="AA8" s="88">
        <v>0.12289684107081628</v>
      </c>
      <c r="AB8" s="88">
        <v>0.12291338616046002</v>
      </c>
      <c r="AC8" s="88">
        <v>0.12294013816772389</v>
      </c>
      <c r="AD8" s="88">
        <v>0.12297709579569127</v>
      </c>
      <c r="AE8" s="88">
        <v>0.12302424912486545</v>
      </c>
      <c r="AF8" s="88">
        <v>0.12308158032150759</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38.25" x14ac:dyDescent="0.35">
      <c r="B9" s="60">
        <v>3</v>
      </c>
      <c r="C9" s="26" t="s">
        <v>162</v>
      </c>
      <c r="D9" s="27" t="s">
        <v>163</v>
      </c>
      <c r="E9" s="27" t="s">
        <v>44</v>
      </c>
      <c r="F9" s="27">
        <v>2</v>
      </c>
      <c r="G9" s="39"/>
      <c r="H9" s="88">
        <v>106.73080356577623</v>
      </c>
      <c r="I9" s="88">
        <v>109.90898053749743</v>
      </c>
      <c r="J9" s="88">
        <v>113.03354669919416</v>
      </c>
      <c r="K9" s="88">
        <v>116.11299699634598</v>
      </c>
      <c r="L9" s="88">
        <v>118.58161718634214</v>
      </c>
      <c r="M9" s="88">
        <v>120.7878770064016</v>
      </c>
      <c r="N9" s="88">
        <v>122.71400746956589</v>
      </c>
      <c r="O9" s="88">
        <v>124.47963917648536</v>
      </c>
      <c r="P9" s="88">
        <v>126.11547693139867</v>
      </c>
      <c r="Q9" s="88">
        <v>127.70210085778891</v>
      </c>
      <c r="R9" s="88">
        <v>129.16918664493272</v>
      </c>
      <c r="S9" s="88">
        <v>130.58662469117212</v>
      </c>
      <c r="T9" s="88">
        <v>131.96405289207178</v>
      </c>
      <c r="U9" s="88">
        <v>133.34753493179997</v>
      </c>
      <c r="V9" s="88">
        <v>134.62297783450902</v>
      </c>
      <c r="W9" s="88">
        <v>135.86917342336491</v>
      </c>
      <c r="X9" s="88">
        <v>136.6619542545547</v>
      </c>
      <c r="Y9" s="88">
        <v>137.43626104873866</v>
      </c>
      <c r="Z9" s="88">
        <v>138.22187346203026</v>
      </c>
      <c r="AA9" s="88">
        <v>139.55417472221089</v>
      </c>
      <c r="AB9" s="88">
        <v>140.10523980150899</v>
      </c>
      <c r="AC9" s="88">
        <v>140.96948406239559</v>
      </c>
      <c r="AD9" s="88">
        <v>141.85331291027916</v>
      </c>
      <c r="AE9" s="88">
        <v>142.74719275240875</v>
      </c>
      <c r="AF9" s="88">
        <v>143.64496487351826</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38.25" x14ac:dyDescent="0.35">
      <c r="B10" s="60">
        <v>4</v>
      </c>
      <c r="C10" s="26" t="s">
        <v>165</v>
      </c>
      <c r="D10" s="27" t="s">
        <v>166</v>
      </c>
      <c r="E10" s="27" t="s">
        <v>44</v>
      </c>
      <c r="F10" s="27">
        <v>2</v>
      </c>
      <c r="G10" s="39"/>
      <c r="H10" s="88">
        <v>23.324911016220391</v>
      </c>
      <c r="I10" s="88">
        <v>22.23394418390512</v>
      </c>
      <c r="J10" s="88">
        <v>21.197838503904368</v>
      </c>
      <c r="K10" s="88">
        <v>20.208554573921827</v>
      </c>
      <c r="L10" s="88">
        <v>19.270173389480462</v>
      </c>
      <c r="M10" s="88">
        <v>18.372780607049503</v>
      </c>
      <c r="N10" s="88">
        <v>17.519859277418227</v>
      </c>
      <c r="O10" s="88">
        <v>16.708671259377642</v>
      </c>
      <c r="P10" s="88">
        <v>15.937872014349661</v>
      </c>
      <c r="Q10" s="88">
        <v>15.204526775781</v>
      </c>
      <c r="R10" s="88">
        <v>14.504825245586453</v>
      </c>
      <c r="S10" s="88">
        <v>13.841492142461005</v>
      </c>
      <c r="T10" s="88">
        <v>13.212436518361573</v>
      </c>
      <c r="U10" s="88">
        <v>12.615998622361495</v>
      </c>
      <c r="V10" s="88">
        <v>12.050054615932005</v>
      </c>
      <c r="W10" s="88">
        <v>11.511306117981672</v>
      </c>
      <c r="X10" s="88">
        <v>11.490788000006216</v>
      </c>
      <c r="Y10" s="88">
        <v>11.471681985469287</v>
      </c>
      <c r="Z10" s="88">
        <v>11.45587075934472</v>
      </c>
      <c r="AA10" s="88">
        <v>11.466399847489949</v>
      </c>
      <c r="AB10" s="88">
        <v>11.431451382139095</v>
      </c>
      <c r="AC10" s="88">
        <v>11.416634182481673</v>
      </c>
      <c r="AD10" s="88">
        <v>11.403175648302007</v>
      </c>
      <c r="AE10" s="88">
        <v>11.390583919959724</v>
      </c>
      <c r="AF10" s="88">
        <v>11.378501545842358</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38.25" x14ac:dyDescent="0.35">
      <c r="B11" s="60">
        <v>5</v>
      </c>
      <c r="C11" s="26" t="s">
        <v>168</v>
      </c>
      <c r="D11" s="27" t="s">
        <v>169</v>
      </c>
      <c r="E11" s="27" t="s">
        <v>170</v>
      </c>
      <c r="F11" s="27">
        <v>1</v>
      </c>
      <c r="G11" s="39"/>
      <c r="H11" s="88">
        <v>134.30000000000001</v>
      </c>
      <c r="I11" s="88">
        <v>134.1</v>
      </c>
      <c r="J11" s="88">
        <v>134</v>
      </c>
      <c r="K11" s="88">
        <v>133.80000000000001</v>
      </c>
      <c r="L11" s="88">
        <v>133.6</v>
      </c>
      <c r="M11" s="88">
        <v>133.5</v>
      </c>
      <c r="N11" s="88">
        <v>133.4</v>
      </c>
      <c r="O11" s="88">
        <v>133.19999999999999</v>
      </c>
      <c r="P11" s="88">
        <v>133.1</v>
      </c>
      <c r="Q11" s="88">
        <v>132.9</v>
      </c>
      <c r="R11" s="88">
        <v>132.80000000000001</v>
      </c>
      <c r="S11" s="88">
        <v>132.69999999999999</v>
      </c>
      <c r="T11" s="88">
        <v>132.6</v>
      </c>
      <c r="U11" s="88">
        <v>132.5</v>
      </c>
      <c r="V11" s="88">
        <v>132.30000000000001</v>
      </c>
      <c r="W11" s="88">
        <v>132.19999999999999</v>
      </c>
      <c r="X11" s="88">
        <v>132.1</v>
      </c>
      <c r="Y11" s="88">
        <v>132</v>
      </c>
      <c r="Z11" s="88">
        <v>131.9</v>
      </c>
      <c r="AA11" s="88">
        <v>131.9</v>
      </c>
      <c r="AB11" s="88">
        <v>131.80000000000001</v>
      </c>
      <c r="AC11" s="88">
        <v>131.69999999999999</v>
      </c>
      <c r="AD11" s="88">
        <v>131.6</v>
      </c>
      <c r="AE11" s="88">
        <v>131.5</v>
      </c>
      <c r="AF11" s="88">
        <v>131.4</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38.25" x14ac:dyDescent="0.35">
      <c r="B12" s="60">
        <v>6</v>
      </c>
      <c r="C12" s="26" t="s">
        <v>172</v>
      </c>
      <c r="D12" s="27" t="s">
        <v>173</v>
      </c>
      <c r="E12" s="27" t="s">
        <v>170</v>
      </c>
      <c r="F12" s="27">
        <v>1</v>
      </c>
      <c r="G12" s="39"/>
      <c r="H12" s="88">
        <v>150.80000000000001</v>
      </c>
      <c r="I12" s="88">
        <v>150.69999999999999</v>
      </c>
      <c r="J12" s="88">
        <v>150.6</v>
      </c>
      <c r="K12" s="88">
        <v>150.5</v>
      </c>
      <c r="L12" s="88">
        <v>150.4</v>
      </c>
      <c r="M12" s="88">
        <v>150.4</v>
      </c>
      <c r="N12" s="88">
        <v>150.30000000000001</v>
      </c>
      <c r="O12" s="88">
        <v>150.19999999999999</v>
      </c>
      <c r="P12" s="88">
        <v>150.19999999999999</v>
      </c>
      <c r="Q12" s="88">
        <v>150.1</v>
      </c>
      <c r="R12" s="88">
        <v>150</v>
      </c>
      <c r="S12" s="88">
        <v>150</v>
      </c>
      <c r="T12" s="88">
        <v>149.9</v>
      </c>
      <c r="U12" s="88">
        <v>149.9</v>
      </c>
      <c r="V12" s="88">
        <v>149.80000000000001</v>
      </c>
      <c r="W12" s="88">
        <v>149.80000000000001</v>
      </c>
      <c r="X12" s="88">
        <v>149.69999999999999</v>
      </c>
      <c r="Y12" s="88">
        <v>149.69999999999999</v>
      </c>
      <c r="Z12" s="88">
        <v>149.6</v>
      </c>
      <c r="AA12" s="88">
        <v>149.6</v>
      </c>
      <c r="AB12" s="88">
        <v>149.6</v>
      </c>
      <c r="AC12" s="88">
        <v>149.5</v>
      </c>
      <c r="AD12" s="88">
        <v>149.5</v>
      </c>
      <c r="AE12" s="88">
        <v>149.5</v>
      </c>
      <c r="AF12" s="88">
        <v>149.4</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38.25" x14ac:dyDescent="0.35">
      <c r="B13" s="60">
        <v>7</v>
      </c>
      <c r="C13" s="26" t="s">
        <v>175</v>
      </c>
      <c r="D13" s="27" t="s">
        <v>176</v>
      </c>
      <c r="E13" s="27" t="s">
        <v>170</v>
      </c>
      <c r="F13" s="27">
        <v>1</v>
      </c>
      <c r="G13" s="39"/>
      <c r="H13" s="88">
        <v>136.98854635697509</v>
      </c>
      <c r="I13" s="88">
        <v>136.65689296773499</v>
      </c>
      <c r="J13" s="88">
        <v>136.3432560881771</v>
      </c>
      <c r="K13" s="88">
        <v>136.04466847505557</v>
      </c>
      <c r="L13" s="88">
        <v>135.76731637298425</v>
      </c>
      <c r="M13" s="88">
        <v>135.50666411818304</v>
      </c>
      <c r="N13" s="88">
        <v>135.26033965128764</v>
      </c>
      <c r="O13" s="88">
        <v>135.01998792257416</v>
      </c>
      <c r="P13" s="88">
        <v>134.79525771273217</v>
      </c>
      <c r="Q13" s="88">
        <v>134.57937176632547</v>
      </c>
      <c r="R13" s="88">
        <v>134.36898086617509</v>
      </c>
      <c r="S13" s="88">
        <v>134.17003192607308</v>
      </c>
      <c r="T13" s="88">
        <v>133.97880619809499</v>
      </c>
      <c r="U13" s="88">
        <v>133.79457947959853</v>
      </c>
      <c r="V13" s="88">
        <v>133.61369760364607</v>
      </c>
      <c r="W13" s="88">
        <v>133.44345870981303</v>
      </c>
      <c r="X13" s="88">
        <v>133.34602435840375</v>
      </c>
      <c r="Y13" s="88">
        <v>133.24084193005112</v>
      </c>
      <c r="Z13" s="88">
        <v>133.14764980436661</v>
      </c>
      <c r="AA13" s="88">
        <v>133.05519132415654</v>
      </c>
      <c r="AB13" s="88">
        <v>132.96062662353302</v>
      </c>
      <c r="AC13" s="88">
        <v>132.87338272759851</v>
      </c>
      <c r="AD13" s="88">
        <v>132.78545673562013</v>
      </c>
      <c r="AE13" s="88">
        <v>132.69949378974391</v>
      </c>
      <c r="AF13" s="88">
        <v>132.61551019059752</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38.25" x14ac:dyDescent="0.35">
      <c r="B14" s="60">
        <v>8</v>
      </c>
      <c r="C14" s="26" t="s">
        <v>178</v>
      </c>
      <c r="D14" s="27" t="s">
        <v>179</v>
      </c>
      <c r="E14" s="27" t="s">
        <v>44</v>
      </c>
      <c r="F14" s="27">
        <v>2</v>
      </c>
      <c r="G14" s="39"/>
      <c r="H14" s="88">
        <v>35.944185134478758</v>
      </c>
      <c r="I14" s="88">
        <v>35.944021582131086</v>
      </c>
      <c r="J14" s="88">
        <v>35.943863879214874</v>
      </c>
      <c r="K14" s="88">
        <v>35.943371255217997</v>
      </c>
      <c r="L14" s="88">
        <v>35.942507162370433</v>
      </c>
      <c r="M14" s="88">
        <v>35.942110441435389</v>
      </c>
      <c r="N14" s="88">
        <v>35.942901320259352</v>
      </c>
      <c r="O14" s="88">
        <v>35.943450907841985</v>
      </c>
      <c r="P14" s="88">
        <v>35.94406012905803</v>
      </c>
      <c r="Q14" s="88">
        <v>35.943875221982964</v>
      </c>
      <c r="R14" s="88">
        <v>35.94389773555902</v>
      </c>
      <c r="S14" s="88">
        <v>35.942940679429462</v>
      </c>
      <c r="T14" s="88">
        <v>35.941928687696105</v>
      </c>
      <c r="U14" s="88">
        <v>35.940820017966509</v>
      </c>
      <c r="V14" s="88">
        <v>35.939809763585984</v>
      </c>
      <c r="W14" s="88">
        <v>35.938669900522378</v>
      </c>
      <c r="X14" s="88">
        <v>35.937574166993755</v>
      </c>
      <c r="Y14" s="88">
        <v>35.936416347137559</v>
      </c>
      <c r="Z14" s="88">
        <v>35.935254572940259</v>
      </c>
      <c r="AA14" s="88">
        <v>35.933800008840691</v>
      </c>
      <c r="AB14" s="88">
        <v>35.932200250471119</v>
      </c>
      <c r="AC14" s="88">
        <v>35.930460510766487</v>
      </c>
      <c r="AD14" s="88">
        <v>35.928585706502091</v>
      </c>
      <c r="AE14" s="88">
        <v>35.926580474305524</v>
      </c>
      <c r="AF14" s="88">
        <v>35.924449180548585</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38.25" x14ac:dyDescent="0.35">
      <c r="B15" s="60">
        <v>9</v>
      </c>
      <c r="C15" s="26" t="s">
        <v>181</v>
      </c>
      <c r="D15" s="27" t="s">
        <v>182</v>
      </c>
      <c r="E15" s="27" t="s">
        <v>183</v>
      </c>
      <c r="F15" s="27">
        <v>2</v>
      </c>
      <c r="G15" s="39"/>
      <c r="H15" s="88">
        <v>82.082644208799152</v>
      </c>
      <c r="I15" s="88">
        <v>80.526196481771336</v>
      </c>
      <c r="J15" s="88">
        <v>79.011472790211101</v>
      </c>
      <c r="K15" s="88">
        <v>77.524449963931787</v>
      </c>
      <c r="L15" s="88">
        <v>76.385326993369219</v>
      </c>
      <c r="M15" s="88">
        <v>75.36369183318952</v>
      </c>
      <c r="N15" s="88">
        <v>74.495033031467287</v>
      </c>
      <c r="O15" s="88">
        <v>73.703174619438244</v>
      </c>
      <c r="P15" s="88">
        <v>72.974702235688341</v>
      </c>
      <c r="Q15" s="88">
        <v>72.262589506372578</v>
      </c>
      <c r="R15" s="88">
        <v>71.591667351134475</v>
      </c>
      <c r="S15" s="88">
        <v>70.948292461146494</v>
      </c>
      <c r="T15" s="88">
        <v>70.33121676093802</v>
      </c>
      <c r="U15" s="88">
        <v>69.721562511684127</v>
      </c>
      <c r="V15" s="88">
        <v>69.170245269892348</v>
      </c>
      <c r="W15" s="88">
        <v>68.628466789625634</v>
      </c>
      <c r="X15" s="88">
        <v>68.10641630750581</v>
      </c>
      <c r="Y15" s="88">
        <v>67.60908546225123</v>
      </c>
      <c r="Z15" s="88">
        <v>67.133675219610879</v>
      </c>
      <c r="AA15" s="88">
        <v>66.626398152057106</v>
      </c>
      <c r="AB15" s="88">
        <v>66.119766732013048</v>
      </c>
      <c r="AC15" s="88">
        <v>65.631361159680282</v>
      </c>
      <c r="AD15" s="88">
        <v>65.149475698298588</v>
      </c>
      <c r="AE15" s="88">
        <v>64.674572314262221</v>
      </c>
      <c r="AF15" s="88">
        <v>64.206140274759619</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38.25" x14ac:dyDescent="0.35">
      <c r="B16" s="60">
        <v>10</v>
      </c>
      <c r="C16" s="26" t="s">
        <v>185</v>
      </c>
      <c r="D16" s="27" t="s">
        <v>186</v>
      </c>
      <c r="E16" s="27" t="s">
        <v>187</v>
      </c>
      <c r="F16" s="27">
        <v>2</v>
      </c>
      <c r="G16" s="39"/>
      <c r="H16" s="88">
        <v>352.54535480144068</v>
      </c>
      <c r="I16" s="88">
        <v>363.49698091624828</v>
      </c>
      <c r="J16" s="88">
        <v>374.35621107257634</v>
      </c>
      <c r="K16" s="88">
        <v>385.25023317388252</v>
      </c>
      <c r="L16" s="88">
        <v>394.20838118756939</v>
      </c>
      <c r="M16" s="88">
        <v>402.52017770690253</v>
      </c>
      <c r="N16" s="88">
        <v>409.98131157715892</v>
      </c>
      <c r="O16" s="88">
        <v>416.97788980449803</v>
      </c>
      <c r="P16" s="88">
        <v>423.58747247016242</v>
      </c>
      <c r="Q16" s="88">
        <v>430.09222756920599</v>
      </c>
      <c r="R16" s="88">
        <v>436.33015150574306</v>
      </c>
      <c r="S16" s="88">
        <v>442.36402040122414</v>
      </c>
      <c r="T16" s="88">
        <v>448.21671035133744</v>
      </c>
      <c r="U16" s="88">
        <v>454.02131454329049</v>
      </c>
      <c r="V16" s="88">
        <v>459.40017274138233</v>
      </c>
      <c r="W16" s="88">
        <v>464.7024283404603</v>
      </c>
      <c r="X16" s="88">
        <v>468.66230474897645</v>
      </c>
      <c r="Y16" s="88">
        <v>472.48846734117996</v>
      </c>
      <c r="Z16" s="88">
        <v>476.19806952345232</v>
      </c>
      <c r="AA16" s="88">
        <v>480.21744819530693</v>
      </c>
      <c r="AB16" s="88">
        <v>484.29392726415335</v>
      </c>
      <c r="AC16" s="88">
        <v>488.26867360513364</v>
      </c>
      <c r="AD16" s="88">
        <v>492.24342327045935</v>
      </c>
      <c r="AE16" s="88">
        <v>496.21817619516054</v>
      </c>
      <c r="AF16" s="88">
        <v>500.19293231595105</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38.25" x14ac:dyDescent="0.35">
      <c r="B17" s="60">
        <v>11</v>
      </c>
      <c r="C17" s="26" t="s">
        <v>189</v>
      </c>
      <c r="D17" s="27" t="s">
        <v>190</v>
      </c>
      <c r="E17" s="27" t="s">
        <v>187</v>
      </c>
      <c r="F17" s="27">
        <v>2</v>
      </c>
      <c r="G17" s="39"/>
      <c r="H17" s="88">
        <v>437.90237852285935</v>
      </c>
      <c r="I17" s="88">
        <v>446.36432803910856</v>
      </c>
      <c r="J17" s="88">
        <v>454.91955294456977</v>
      </c>
      <c r="K17" s="88">
        <v>463.63916508844159</v>
      </c>
      <c r="L17" s="88">
        <v>470.54203440787126</v>
      </c>
      <c r="M17" s="88">
        <v>476.91546906950742</v>
      </c>
      <c r="N17" s="88">
        <v>482.48721904823896</v>
      </c>
      <c r="O17" s="88">
        <v>487.67846288078857</v>
      </c>
      <c r="P17" s="88">
        <v>492.55507768936894</v>
      </c>
      <c r="Q17" s="88">
        <v>497.40640997667549</v>
      </c>
      <c r="R17" s="88">
        <v>502.06817448831816</v>
      </c>
      <c r="S17" s="88">
        <v>506.60755083165594</v>
      </c>
      <c r="T17" s="88">
        <v>511.03806165995792</v>
      </c>
      <c r="U17" s="88">
        <v>515.49074236457989</v>
      </c>
      <c r="V17" s="88">
        <v>519.58482470828335</v>
      </c>
      <c r="W17" s="88">
        <v>523.67001015320841</v>
      </c>
      <c r="X17" s="88">
        <v>527.66796603616297</v>
      </c>
      <c r="Y17" s="88">
        <v>531.53235399408334</v>
      </c>
      <c r="Z17" s="88">
        <v>535.27911968750618</v>
      </c>
      <c r="AA17" s="88">
        <v>539.33277207678736</v>
      </c>
      <c r="AB17" s="88">
        <v>543.44112247259204</v>
      </c>
      <c r="AC17" s="88">
        <v>547.45871296723715</v>
      </c>
      <c r="AD17" s="88">
        <v>551.47927625517923</v>
      </c>
      <c r="AE17" s="88">
        <v>555.49776656788026</v>
      </c>
      <c r="AF17" s="88">
        <v>559.51734564351341</v>
      </c>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8"/>
    </row>
    <row r="18" spans="2:88" ht="38.25" x14ac:dyDescent="0.35">
      <c r="B18" s="60">
        <v>12</v>
      </c>
      <c r="C18" s="26" t="s">
        <v>192</v>
      </c>
      <c r="D18" s="27" t="s">
        <v>193</v>
      </c>
      <c r="E18" s="27" t="s">
        <v>187</v>
      </c>
      <c r="F18" s="27">
        <v>2</v>
      </c>
      <c r="G18" s="39"/>
      <c r="H18" s="88">
        <v>959.83274195463673</v>
      </c>
      <c r="I18" s="88">
        <v>977.39569269270214</v>
      </c>
      <c r="J18" s="88">
        <v>994.9225110919723</v>
      </c>
      <c r="K18" s="88">
        <v>1012.4312864188801</v>
      </c>
      <c r="L18" s="88">
        <v>1025.7338769062615</v>
      </c>
      <c r="M18" s="88">
        <v>1037.3304956899451</v>
      </c>
      <c r="N18" s="88">
        <v>1047.1175501635914</v>
      </c>
      <c r="O18" s="88">
        <v>1056.0159640254358</v>
      </c>
      <c r="P18" s="88">
        <v>1064.1599515211592</v>
      </c>
      <c r="Q18" s="88">
        <v>1072.1731958249443</v>
      </c>
      <c r="R18" s="88">
        <v>1079.5306314505722</v>
      </c>
      <c r="S18" s="88">
        <v>1086.718783449184</v>
      </c>
      <c r="T18" s="88">
        <v>1093.8248491115849</v>
      </c>
      <c r="U18" s="88">
        <v>1101.1820245047775</v>
      </c>
      <c r="V18" s="88">
        <v>1107.9539684846109</v>
      </c>
      <c r="W18" s="88">
        <v>1114.6379045258795</v>
      </c>
      <c r="X18" s="88">
        <v>1121.2195044762541</v>
      </c>
      <c r="Y18" s="88">
        <v>1127.7476931705985</v>
      </c>
      <c r="Z18" s="88">
        <v>1134.2946474282576</v>
      </c>
      <c r="AA18" s="88">
        <v>1145.1512644494092</v>
      </c>
      <c r="AB18" s="88">
        <v>1149.8234224796129</v>
      </c>
      <c r="AC18" s="88">
        <v>1156.9476844269539</v>
      </c>
      <c r="AD18" s="88">
        <v>1164.2449805233466</v>
      </c>
      <c r="AE18" s="88">
        <v>1171.6170618537437</v>
      </c>
      <c r="AF18" s="88">
        <v>1179.014466250394</v>
      </c>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8"/>
    </row>
    <row r="19" spans="2:88" ht="38.25" x14ac:dyDescent="0.35">
      <c r="B19" s="60">
        <v>13</v>
      </c>
      <c r="C19" s="26" t="s">
        <v>195</v>
      </c>
      <c r="D19" s="27" t="s">
        <v>196</v>
      </c>
      <c r="E19" s="27" t="s">
        <v>197</v>
      </c>
      <c r="F19" s="27">
        <v>1</v>
      </c>
      <c r="G19" s="39"/>
      <c r="H19" s="88">
        <v>2.2541204830279118</v>
      </c>
      <c r="I19" s="88">
        <v>2.2542369588759827</v>
      </c>
      <c r="J19" s="88">
        <v>2.2538680258814732</v>
      </c>
      <c r="K19" s="88">
        <v>2.2524899253007651</v>
      </c>
      <c r="L19" s="88">
        <v>2.2507323580914016</v>
      </c>
      <c r="M19" s="88">
        <v>2.2477752936206117</v>
      </c>
      <c r="N19" s="88">
        <v>2.2444851525808049</v>
      </c>
      <c r="O19" s="88">
        <v>2.2410156941780022</v>
      </c>
      <c r="P19" s="88">
        <v>2.2373177312039125</v>
      </c>
      <c r="Q19" s="88">
        <v>2.2334105862540947</v>
      </c>
      <c r="R19" s="88">
        <v>2.2289711893910162</v>
      </c>
      <c r="S19" s="88">
        <v>2.2247739833015485</v>
      </c>
      <c r="T19" s="88">
        <v>2.220901597807492</v>
      </c>
      <c r="U19" s="88">
        <v>2.2174506471859798</v>
      </c>
      <c r="V19" s="88">
        <v>2.214420458838541</v>
      </c>
      <c r="W19" s="88">
        <v>2.2112653456821896</v>
      </c>
      <c r="X19" s="88">
        <v>2.2069072548659725</v>
      </c>
      <c r="Y19" s="88">
        <v>2.2031029944314384</v>
      </c>
      <c r="Z19" s="88">
        <v>2.1999057906945643</v>
      </c>
      <c r="AA19" s="88">
        <v>2.2039516333812519</v>
      </c>
      <c r="AB19" s="88">
        <v>2.1955233104361569</v>
      </c>
      <c r="AC19" s="88">
        <v>2.1924472722306199</v>
      </c>
      <c r="AD19" s="88">
        <v>2.1897533224126891</v>
      </c>
      <c r="AE19" s="88">
        <v>2.1872439254815514</v>
      </c>
      <c r="AF19" s="88">
        <v>2.1848205689960007</v>
      </c>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8"/>
    </row>
    <row r="20" spans="2:88" ht="38.25" x14ac:dyDescent="0.35">
      <c r="B20" s="60">
        <v>14</v>
      </c>
      <c r="C20" s="26" t="s">
        <v>199</v>
      </c>
      <c r="D20" s="27" t="s">
        <v>200</v>
      </c>
      <c r="E20" s="27" t="s">
        <v>197</v>
      </c>
      <c r="F20" s="27">
        <v>1</v>
      </c>
      <c r="G20" s="39"/>
      <c r="H20" s="88">
        <v>2.9923628812886545</v>
      </c>
      <c r="I20" s="88">
        <v>3.0038176255717257</v>
      </c>
      <c r="J20" s="88">
        <v>3.015576681197687</v>
      </c>
      <c r="K20" s="88">
        <v>3.0270233534242386</v>
      </c>
      <c r="L20" s="88">
        <v>3.0392723199118716</v>
      </c>
      <c r="M20" s="88">
        <v>3.0510728790782498</v>
      </c>
      <c r="N20" s="88">
        <v>3.0633696351974558</v>
      </c>
      <c r="O20" s="88">
        <v>3.0762272725263209</v>
      </c>
      <c r="P20" s="88">
        <v>3.0895699891949793</v>
      </c>
      <c r="Q20" s="88">
        <v>3.1033671482887639</v>
      </c>
      <c r="R20" s="88">
        <v>3.117305629661804</v>
      </c>
      <c r="S20" s="88">
        <v>3.1322058788920026</v>
      </c>
      <c r="T20" s="88">
        <v>3.1481596683088493</v>
      </c>
      <c r="U20" s="88">
        <v>3.1652610125367646</v>
      </c>
      <c r="V20" s="88">
        <v>3.1835712676957466</v>
      </c>
      <c r="W20" s="88">
        <v>3.2024743152485029</v>
      </c>
      <c r="X20" s="88">
        <v>3.1976642794600223</v>
      </c>
      <c r="Y20" s="88">
        <v>3.1934349201614363</v>
      </c>
      <c r="Z20" s="88">
        <v>3.1898367530953067</v>
      </c>
      <c r="AA20" s="88">
        <v>3.1935158281913028</v>
      </c>
      <c r="AB20" s="88">
        <v>3.1846161121241234</v>
      </c>
      <c r="AC20" s="88">
        <v>3.1811315246470682</v>
      </c>
      <c r="AD20" s="88">
        <v>3.1780385670968414</v>
      </c>
      <c r="AE20" s="88">
        <v>3.1751379038296377</v>
      </c>
      <c r="AF20" s="88">
        <v>3.1723300605241036</v>
      </c>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8"/>
    </row>
    <row r="21" spans="2:88" ht="38.25" x14ac:dyDescent="0.35">
      <c r="B21" s="60">
        <v>15</v>
      </c>
      <c r="C21" s="26" t="s">
        <v>202</v>
      </c>
      <c r="D21" s="27" t="s">
        <v>203</v>
      </c>
      <c r="E21" s="27" t="s">
        <v>204</v>
      </c>
      <c r="F21" s="27">
        <v>0</v>
      </c>
      <c r="G21" s="39"/>
      <c r="H21" s="96">
        <v>0.84651271897335922</v>
      </c>
      <c r="I21" s="96">
        <v>0.85518163989095841</v>
      </c>
      <c r="J21" s="96">
        <v>0.86311460684673025</v>
      </c>
      <c r="K21" s="96">
        <v>0.87049726580263154</v>
      </c>
      <c r="L21" s="96">
        <v>0.87683652222942932</v>
      </c>
      <c r="M21" s="96">
        <v>0.8825936851585936</v>
      </c>
      <c r="N21" s="96">
        <v>0.88789388645031719</v>
      </c>
      <c r="O21" s="96">
        <v>0.89280257757771897</v>
      </c>
      <c r="P21" s="96">
        <v>0.89738374653733399</v>
      </c>
      <c r="Q21" s="96">
        <v>0.90170119931045789</v>
      </c>
      <c r="R21" s="96">
        <v>0.90573621507583824</v>
      </c>
      <c r="S21" s="96">
        <v>0.90950513016156365</v>
      </c>
      <c r="T21" s="96">
        <v>0.91303963592817428</v>
      </c>
      <c r="U21" s="96">
        <v>0.91637465449103517</v>
      </c>
      <c r="V21" s="96">
        <v>0.91945996274118225</v>
      </c>
      <c r="W21" s="96">
        <v>0.92236110064970966</v>
      </c>
      <c r="X21" s="96">
        <v>0.92273319571137469</v>
      </c>
      <c r="Y21" s="96">
        <v>0.92308158670270357</v>
      </c>
      <c r="Z21" s="96">
        <v>0.92341169603820439</v>
      </c>
      <c r="AA21" s="96">
        <v>0.92378986098803462</v>
      </c>
      <c r="AB21" s="96">
        <v>0.92417678687384819</v>
      </c>
      <c r="AC21" s="96">
        <v>0.92452596056418646</v>
      </c>
      <c r="AD21" s="96">
        <v>0.924866628851162</v>
      </c>
      <c r="AE21" s="96">
        <v>0.9252076113179557</v>
      </c>
      <c r="AF21" s="96">
        <v>0.9255434204083518</v>
      </c>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row>
    <row r="22" spans="2:88" x14ac:dyDescent="0.35"/>
    <row r="23" spans="2:88" x14ac:dyDescent="0.35"/>
    <row r="24" spans="2:88" x14ac:dyDescent="0.35"/>
    <row r="25" spans="2:88" ht="13.9" x14ac:dyDescent="0.4">
      <c r="B25" s="48" t="s">
        <v>332</v>
      </c>
    </row>
    <row r="26" spans="2:88" x14ac:dyDescent="0.35"/>
    <row r="27" spans="2:88" x14ac:dyDescent="0.35">
      <c r="B27" s="49"/>
      <c r="C27" t="s">
        <v>333</v>
      </c>
    </row>
    <row r="28" spans="2:88" x14ac:dyDescent="0.35"/>
    <row r="29" spans="2:88" x14ac:dyDescent="0.35">
      <c r="B29" s="50"/>
      <c r="C29" t="s">
        <v>334</v>
      </c>
    </row>
    <row r="30" spans="2:88" x14ac:dyDescent="0.35"/>
    <row r="31" spans="2:88" x14ac:dyDescent="0.35"/>
    <row r="32" spans="2:88" x14ac:dyDescent="0.35"/>
    <row r="33" spans="2:9" ht="14.25" x14ac:dyDescent="0.45">
      <c r="B33" s="120" t="s">
        <v>337</v>
      </c>
      <c r="C33" s="121"/>
      <c r="D33" s="121"/>
      <c r="E33" s="121"/>
      <c r="F33" s="121"/>
      <c r="G33" s="121"/>
      <c r="H33" s="121"/>
      <c r="I33" s="122"/>
    </row>
    <row r="34" spans="2:9" x14ac:dyDescent="0.35"/>
    <row r="35" spans="2:9" s="6" customFormat="1" x14ac:dyDescent="0.35">
      <c r="B35" s="52" t="s">
        <v>330</v>
      </c>
      <c r="C35" s="123" t="s">
        <v>328</v>
      </c>
      <c r="D35" s="123"/>
      <c r="E35" s="123"/>
      <c r="F35" s="123"/>
      <c r="G35" s="123"/>
      <c r="H35" s="123"/>
      <c r="I35" s="123"/>
    </row>
    <row r="36" spans="2:9" s="6" customFormat="1" ht="89.65" customHeight="1" x14ac:dyDescent="0.35">
      <c r="B36" s="53">
        <v>1</v>
      </c>
      <c r="C36" s="111" t="s">
        <v>158</v>
      </c>
      <c r="D36" s="112"/>
      <c r="E36" s="112"/>
      <c r="F36" s="112"/>
      <c r="G36" s="112"/>
      <c r="H36" s="112"/>
      <c r="I36" s="112"/>
    </row>
    <row r="37" spans="2:9" s="6" customFormat="1" ht="76.5" customHeight="1" x14ac:dyDescent="0.35">
      <c r="B37" s="53">
        <f>B36+1</f>
        <v>2</v>
      </c>
      <c r="C37" s="113" t="s">
        <v>161</v>
      </c>
      <c r="D37" s="114"/>
      <c r="E37" s="114"/>
      <c r="F37" s="114"/>
      <c r="G37" s="114"/>
      <c r="H37" s="114"/>
      <c r="I37" s="115"/>
    </row>
    <row r="38" spans="2:9" s="6" customFormat="1" ht="58.15" customHeight="1" x14ac:dyDescent="0.35">
      <c r="B38" s="53">
        <f t="shared" ref="B38:B50" si="0">B37+1</f>
        <v>3</v>
      </c>
      <c r="C38" s="113" t="s">
        <v>164</v>
      </c>
      <c r="D38" s="114"/>
      <c r="E38" s="114"/>
      <c r="F38" s="114"/>
      <c r="G38" s="114"/>
      <c r="H38" s="114"/>
      <c r="I38" s="115"/>
    </row>
    <row r="39" spans="2:9" s="6" customFormat="1" ht="73.150000000000006" customHeight="1" x14ac:dyDescent="0.35">
      <c r="B39" s="53">
        <f t="shared" si="0"/>
        <v>4</v>
      </c>
      <c r="C39" s="113" t="s">
        <v>167</v>
      </c>
      <c r="D39" s="114"/>
      <c r="E39" s="114"/>
      <c r="F39" s="114"/>
      <c r="G39" s="114"/>
      <c r="H39" s="114"/>
      <c r="I39" s="115"/>
    </row>
    <row r="40" spans="2:9" s="6" customFormat="1" ht="59.65" customHeight="1" x14ac:dyDescent="0.35">
      <c r="B40" s="53">
        <f t="shared" si="0"/>
        <v>5</v>
      </c>
      <c r="C40" s="113" t="s">
        <v>171</v>
      </c>
      <c r="D40" s="114"/>
      <c r="E40" s="114"/>
      <c r="F40" s="114"/>
      <c r="G40" s="114"/>
      <c r="H40" s="114"/>
      <c r="I40" s="115"/>
    </row>
    <row r="41" spans="2:9" s="6" customFormat="1" ht="52.15" customHeight="1" x14ac:dyDescent="0.35">
      <c r="B41" s="53">
        <f t="shared" si="0"/>
        <v>6</v>
      </c>
      <c r="C41" s="113" t="s">
        <v>174</v>
      </c>
      <c r="D41" s="114"/>
      <c r="E41" s="114"/>
      <c r="F41" s="114"/>
      <c r="G41" s="114"/>
      <c r="H41" s="114"/>
      <c r="I41" s="115"/>
    </row>
    <row r="42" spans="2:9" s="6" customFormat="1" ht="54.4" customHeight="1" x14ac:dyDescent="0.35">
      <c r="B42" s="53">
        <f t="shared" si="0"/>
        <v>7</v>
      </c>
      <c r="C42" s="113" t="s">
        <v>177</v>
      </c>
      <c r="D42" s="114"/>
      <c r="E42" s="114"/>
      <c r="F42" s="114"/>
      <c r="G42" s="114"/>
      <c r="H42" s="114"/>
      <c r="I42" s="115"/>
    </row>
    <row r="43" spans="2:9" s="6" customFormat="1" ht="67.150000000000006" customHeight="1" x14ac:dyDescent="0.35">
      <c r="B43" s="53">
        <f t="shared" si="0"/>
        <v>8</v>
      </c>
      <c r="C43" s="113" t="s">
        <v>180</v>
      </c>
      <c r="D43" s="114"/>
      <c r="E43" s="114"/>
      <c r="F43" s="114"/>
      <c r="G43" s="114"/>
      <c r="H43" s="114"/>
      <c r="I43" s="115"/>
    </row>
    <row r="44" spans="2:9" s="6" customFormat="1" ht="67.150000000000006" customHeight="1" x14ac:dyDescent="0.35">
      <c r="B44" s="53">
        <f t="shared" si="0"/>
        <v>9</v>
      </c>
      <c r="C44" s="113" t="s">
        <v>184</v>
      </c>
      <c r="D44" s="114"/>
      <c r="E44" s="114"/>
      <c r="F44" s="114"/>
      <c r="G44" s="114"/>
      <c r="H44" s="114"/>
      <c r="I44" s="115"/>
    </row>
    <row r="45" spans="2:9" s="6" customFormat="1" ht="56.65" customHeight="1" x14ac:dyDescent="0.35">
      <c r="B45" s="53">
        <f t="shared" si="0"/>
        <v>10</v>
      </c>
      <c r="C45" s="113" t="s">
        <v>188</v>
      </c>
      <c r="D45" s="114"/>
      <c r="E45" s="114"/>
      <c r="F45" s="114"/>
      <c r="G45" s="114"/>
      <c r="H45" s="114"/>
      <c r="I45" s="115"/>
    </row>
    <row r="46" spans="2:9" s="6" customFormat="1" ht="94.9" customHeight="1" x14ac:dyDescent="0.35">
      <c r="B46" s="53">
        <f t="shared" si="0"/>
        <v>11</v>
      </c>
      <c r="C46" s="113" t="s">
        <v>191</v>
      </c>
      <c r="D46" s="114"/>
      <c r="E46" s="114"/>
      <c r="F46" s="114"/>
      <c r="G46" s="114"/>
      <c r="H46" s="114"/>
      <c r="I46" s="115"/>
    </row>
    <row r="47" spans="2:9" s="6" customFormat="1" ht="47.65" customHeight="1" x14ac:dyDescent="0.35">
      <c r="B47" s="53">
        <f t="shared" si="0"/>
        <v>12</v>
      </c>
      <c r="C47" s="113" t="s">
        <v>194</v>
      </c>
      <c r="D47" s="114"/>
      <c r="E47" s="114"/>
      <c r="F47" s="114"/>
      <c r="G47" s="114"/>
      <c r="H47" s="114"/>
      <c r="I47" s="115"/>
    </row>
    <row r="48" spans="2:9" s="6" customFormat="1" ht="46.9" customHeight="1" x14ac:dyDescent="0.35">
      <c r="B48" s="53">
        <f t="shared" si="0"/>
        <v>13</v>
      </c>
      <c r="C48" s="113" t="s">
        <v>198</v>
      </c>
      <c r="D48" s="114"/>
      <c r="E48" s="114"/>
      <c r="F48" s="114"/>
      <c r="G48" s="114"/>
      <c r="H48" s="114"/>
      <c r="I48" s="115"/>
    </row>
    <row r="49" spans="2:9" s="6" customFormat="1" ht="31.15" customHeight="1" x14ac:dyDescent="0.35">
      <c r="B49" s="53">
        <f t="shared" si="0"/>
        <v>14</v>
      </c>
      <c r="C49" s="113" t="s">
        <v>201</v>
      </c>
      <c r="D49" s="114"/>
      <c r="E49" s="114"/>
      <c r="F49" s="114"/>
      <c r="G49" s="114"/>
      <c r="H49" s="114"/>
      <c r="I49" s="115"/>
    </row>
    <row r="50" spans="2:9" s="6" customFormat="1" ht="48.4" customHeight="1" x14ac:dyDescent="0.35">
      <c r="B50" s="53">
        <f t="shared" si="0"/>
        <v>15</v>
      </c>
      <c r="C50" s="113" t="s">
        <v>205</v>
      </c>
      <c r="D50" s="114"/>
      <c r="E50" s="114"/>
      <c r="F50" s="114"/>
      <c r="G50" s="114"/>
      <c r="H50" s="114"/>
      <c r="I50" s="115"/>
    </row>
    <row r="51" spans="2:9" s="6" customFormat="1" ht="12.75" x14ac:dyDescent="0.35"/>
    <row r="52" spans="2:9" s="6" customFormat="1" ht="12.75" x14ac:dyDescent="0.35"/>
    <row r="53" spans="2:9" s="6" customFormat="1" ht="12.75" x14ac:dyDescent="0.35"/>
    <row r="54" spans="2:9" s="6" customFormat="1" ht="12.75" x14ac:dyDescent="0.35"/>
    <row r="55" spans="2:9" x14ac:dyDescent="0.35"/>
    <row r="56" spans="2:9" x14ac:dyDescent="0.35"/>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85" zoomScaleNormal="85" workbookViewId="0">
      <selection activeCell="D12" sqref="D12"/>
    </sheetView>
  </sheetViews>
  <sheetFormatPr defaultColWidth="0" defaultRowHeight="13.5" zeroHeight="1" x14ac:dyDescent="0.35"/>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35">
      <c r="B1" s="104" t="s">
        <v>206</v>
      </c>
      <c r="C1" s="104"/>
      <c r="D1" s="104"/>
      <c r="E1" s="104"/>
      <c r="F1" s="104"/>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6" t="s">
        <v>2</v>
      </c>
      <c r="C3" s="117"/>
      <c r="D3" s="126" t="str">
        <f>'Cover sheet'!C5</f>
        <v>Anglian Water</v>
      </c>
      <c r="E3" s="127"/>
      <c r="F3" s="128"/>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51" t="s">
        <v>326</v>
      </c>
      <c r="C4" s="51"/>
      <c r="D4" s="126" t="str">
        <f>'Cover sheet'!C6</f>
        <v>Ruthamford North</v>
      </c>
      <c r="E4" s="127"/>
      <c r="F4" s="128"/>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30" t="s">
        <v>55</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330</v>
      </c>
      <c r="C6" s="17" t="s">
        <v>19</v>
      </c>
      <c r="D6" s="18" t="s">
        <v>20</v>
      </c>
      <c r="E6" s="18" t="s">
        <v>21</v>
      </c>
      <c r="F6" s="81" t="s">
        <v>329</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208</v>
      </c>
      <c r="E7" s="31" t="s">
        <v>44</v>
      </c>
      <c r="F7" s="31">
        <v>2</v>
      </c>
      <c r="G7" s="39"/>
      <c r="H7" s="88">
        <v>223.20599406338607</v>
      </c>
      <c r="I7" s="88">
        <v>225.3245965537364</v>
      </c>
      <c r="J7" s="88">
        <v>227.41271876874302</v>
      </c>
      <c r="K7" s="88">
        <v>229.48818463006347</v>
      </c>
      <c r="L7" s="88">
        <v>231.02438364908599</v>
      </c>
      <c r="M7" s="88">
        <v>232.36100322371334</v>
      </c>
      <c r="N7" s="88">
        <v>233.46104894730945</v>
      </c>
      <c r="O7" s="88">
        <v>234.44236826062888</v>
      </c>
      <c r="P7" s="88">
        <v>235.32732254156755</v>
      </c>
      <c r="Q7" s="88">
        <v>236.18418608550843</v>
      </c>
      <c r="R7" s="88">
        <v>236.95034646970407</v>
      </c>
      <c r="S7" s="88">
        <v>237.68073584727028</v>
      </c>
      <c r="T7" s="88">
        <v>238.4089338700814</v>
      </c>
      <c r="U7" s="88">
        <v>239.17934063878565</v>
      </c>
      <c r="V7" s="88">
        <v>239.87596710411478</v>
      </c>
      <c r="W7" s="88">
        <v>240.57410630844302</v>
      </c>
      <c r="X7" s="88">
        <v>241.34082219961124</v>
      </c>
      <c r="Y7" s="88">
        <v>242.09414916322618</v>
      </c>
      <c r="Z7" s="88">
        <v>242.86582143399514</v>
      </c>
      <c r="AA7" s="88">
        <v>244.21398853423545</v>
      </c>
      <c r="AB7" s="88">
        <v>244.73906085702023</v>
      </c>
      <c r="AC7" s="88">
        <v>245.60106983103424</v>
      </c>
      <c r="AD7" s="88">
        <v>246.48765181053602</v>
      </c>
      <c r="AE7" s="88">
        <v>247.38878147060231</v>
      </c>
      <c r="AF7" s="88">
        <v>248.29793962233592</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211</v>
      </c>
      <c r="E8" s="27" t="s">
        <v>44</v>
      </c>
      <c r="F8" s="27">
        <v>2</v>
      </c>
      <c r="G8" s="39"/>
      <c r="H8" s="88">
        <v>285.40409204271521</v>
      </c>
      <c r="I8" s="88">
        <v>285.00818155916761</v>
      </c>
      <c r="J8" s="88">
        <v>284.61227107562001</v>
      </c>
      <c r="K8" s="88">
        <v>284.21636059207242</v>
      </c>
      <c r="L8" s="88">
        <v>283.82045010852477</v>
      </c>
      <c r="M8" s="88">
        <v>283.42453962497723</v>
      </c>
      <c r="N8" s="88">
        <v>283.02862914142963</v>
      </c>
      <c r="O8" s="88">
        <v>282.63271865788198</v>
      </c>
      <c r="P8" s="88">
        <v>282.23680817433444</v>
      </c>
      <c r="Q8" s="88">
        <v>281.84089769078679</v>
      </c>
      <c r="R8" s="88">
        <v>281.44498720723919</v>
      </c>
      <c r="S8" s="88">
        <v>281.0490767236916</v>
      </c>
      <c r="T8" s="88">
        <v>280.653166240144</v>
      </c>
      <c r="U8" s="88">
        <v>280.25725575659646</v>
      </c>
      <c r="V8" s="88">
        <v>279.86134527304881</v>
      </c>
      <c r="W8" s="88">
        <v>279.46543478950122</v>
      </c>
      <c r="X8" s="88">
        <v>279.06952430595362</v>
      </c>
      <c r="Y8" s="88">
        <v>278.67361382240603</v>
      </c>
      <c r="Z8" s="88">
        <v>278.27770333885843</v>
      </c>
      <c r="AA8" s="88">
        <v>277.88179285531083</v>
      </c>
      <c r="AB8" s="88">
        <v>277.48588237176324</v>
      </c>
      <c r="AC8" s="88">
        <v>277.08997188821559</v>
      </c>
      <c r="AD8" s="88">
        <v>276.69406140466805</v>
      </c>
      <c r="AE8" s="88">
        <v>276.29815092112045</v>
      </c>
      <c r="AF8" s="88">
        <v>275.9022404375728</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1" x14ac:dyDescent="0.35">
      <c r="B9" s="60">
        <f t="shared" ref="B9:B11" si="0">B8+1</f>
        <v>3</v>
      </c>
      <c r="C9" s="26" t="s">
        <v>213</v>
      </c>
      <c r="D9" s="27" t="s">
        <v>214</v>
      </c>
      <c r="E9" s="27" t="s">
        <v>44</v>
      </c>
      <c r="F9" s="27">
        <v>2</v>
      </c>
      <c r="G9" s="39"/>
      <c r="H9" s="88">
        <v>245.8043531082152</v>
      </c>
      <c r="I9" s="88">
        <v>245.2099106978676</v>
      </c>
      <c r="J9" s="88">
        <v>238.61287330882001</v>
      </c>
      <c r="K9" s="88">
        <v>238.0401219777724</v>
      </c>
      <c r="L9" s="88">
        <v>237.47922696912477</v>
      </c>
      <c r="M9" s="88">
        <v>236.91888648827722</v>
      </c>
      <c r="N9" s="88">
        <v>236.34173577332962</v>
      </c>
      <c r="O9" s="88">
        <v>235.77638220308199</v>
      </c>
      <c r="P9" s="88">
        <v>235.22273031853445</v>
      </c>
      <c r="Q9" s="88">
        <v>234.67871100128679</v>
      </c>
      <c r="R9" s="88">
        <v>234.1280574079392</v>
      </c>
      <c r="S9" s="88">
        <v>233.6090261288916</v>
      </c>
      <c r="T9" s="88">
        <v>233.12139548434402</v>
      </c>
      <c r="U9" s="88">
        <v>232.62351557809646</v>
      </c>
      <c r="V9" s="88">
        <v>232.1238982234488</v>
      </c>
      <c r="W9" s="88">
        <v>231.63593451350121</v>
      </c>
      <c r="X9" s="88">
        <v>231.14467587455363</v>
      </c>
      <c r="Y9" s="88">
        <v>230.63290138170601</v>
      </c>
      <c r="Z9" s="88">
        <v>230.15019565875843</v>
      </c>
      <c r="AA9" s="88">
        <v>229.58341304521082</v>
      </c>
      <c r="AB9" s="88">
        <v>229.10594819616324</v>
      </c>
      <c r="AC9" s="88">
        <v>228.60798749251558</v>
      </c>
      <c r="AD9" s="88">
        <v>228.07760332846806</v>
      </c>
      <c r="AE9" s="88">
        <v>227.55819701202046</v>
      </c>
      <c r="AF9" s="88">
        <v>227.0397224952728</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51" x14ac:dyDescent="0.35">
      <c r="B10" s="60">
        <f t="shared" si="0"/>
        <v>4</v>
      </c>
      <c r="C10" s="26" t="s">
        <v>216</v>
      </c>
      <c r="D10" s="27" t="s">
        <v>217</v>
      </c>
      <c r="E10" s="27" t="s">
        <v>44</v>
      </c>
      <c r="F10" s="27">
        <v>2</v>
      </c>
      <c r="G10" s="39"/>
      <c r="H10" s="88">
        <v>15.629025249781041</v>
      </c>
      <c r="I10" s="88">
        <v>16.064308709073131</v>
      </c>
      <c r="J10" s="88">
        <v>16.321884734047899</v>
      </c>
      <c r="K10" s="88">
        <v>16.498872532976357</v>
      </c>
      <c r="L10" s="88">
        <v>16.900954189254012</v>
      </c>
      <c r="M10" s="88">
        <v>17.264434514343179</v>
      </c>
      <c r="N10" s="88">
        <v>17.518282062135267</v>
      </c>
      <c r="O10" s="88">
        <v>17.592047275416391</v>
      </c>
      <c r="P10" s="88">
        <v>17.658589785175838</v>
      </c>
      <c r="Q10" s="88">
        <v>17.723034232685212</v>
      </c>
      <c r="R10" s="88">
        <v>17.780679040538804</v>
      </c>
      <c r="S10" s="88">
        <v>17.835649183476765</v>
      </c>
      <c r="T10" s="88">
        <v>17.890463273760862</v>
      </c>
      <c r="U10" s="88">
        <v>17.948453960648589</v>
      </c>
      <c r="V10" s="88">
        <v>18.000914199699139</v>
      </c>
      <c r="W10" s="88">
        <v>18.053494844537155</v>
      </c>
      <c r="X10" s="88">
        <v>18.105688132771615</v>
      </c>
      <c r="Y10" s="88">
        <v>18.162305095285319</v>
      </c>
      <c r="Z10" s="88">
        <v>18.22030177570862</v>
      </c>
      <c r="AA10" s="88">
        <v>18.321573967619049</v>
      </c>
      <c r="AB10" s="88">
        <v>15.912924396464444</v>
      </c>
      <c r="AC10" s="88">
        <v>15.969073102181811</v>
      </c>
      <c r="AD10" s="88">
        <v>16.026823404310619</v>
      </c>
      <c r="AE10" s="88">
        <v>16.085523010226563</v>
      </c>
      <c r="AF10" s="88">
        <v>16.144747837592693</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51" x14ac:dyDescent="0.35">
      <c r="B11" s="60">
        <f t="shared" si="0"/>
        <v>5</v>
      </c>
      <c r="C11" s="26" t="s">
        <v>219</v>
      </c>
      <c r="D11" s="27" t="s">
        <v>220</v>
      </c>
      <c r="E11" s="27" t="s">
        <v>44</v>
      </c>
      <c r="F11" s="27">
        <v>2</v>
      </c>
      <c r="G11" s="39"/>
      <c r="H11" s="96">
        <v>6.9693337950480831</v>
      </c>
      <c r="I11" s="96">
        <v>3.8210054350580691</v>
      </c>
      <c r="J11" s="96">
        <v>-5.1217301939709046</v>
      </c>
      <c r="K11" s="96">
        <v>-7.9469351852674279</v>
      </c>
      <c r="L11" s="96">
        <v>-10.446110869215236</v>
      </c>
      <c r="M11" s="96">
        <v>-12.706551249779295</v>
      </c>
      <c r="N11" s="96">
        <v>-14.6375952361151</v>
      </c>
      <c r="O11" s="96">
        <v>-16.258033332963279</v>
      </c>
      <c r="P11" s="96">
        <v>-17.763182008208947</v>
      </c>
      <c r="Q11" s="96">
        <v>-19.228509316906855</v>
      </c>
      <c r="R11" s="96">
        <v>-20.602968102303681</v>
      </c>
      <c r="S11" s="96">
        <v>-21.907358901855449</v>
      </c>
      <c r="T11" s="96">
        <v>-23.178001659498239</v>
      </c>
      <c r="U11" s="96">
        <v>-24.504279021337776</v>
      </c>
      <c r="V11" s="96">
        <v>-25.752983080365112</v>
      </c>
      <c r="W11" s="96">
        <v>-26.991666639478964</v>
      </c>
      <c r="X11" s="96">
        <v>-28.301834457829226</v>
      </c>
      <c r="Y11" s="96">
        <v>-29.623552876805491</v>
      </c>
      <c r="Z11" s="96">
        <v>-30.935927550945323</v>
      </c>
      <c r="AA11" s="96">
        <v>-32.952149456643681</v>
      </c>
      <c r="AB11" s="96">
        <v>-31.546037057321438</v>
      </c>
      <c r="AC11" s="96">
        <v>-32.962155440700471</v>
      </c>
      <c r="AD11" s="96">
        <v>-34.436871886378583</v>
      </c>
      <c r="AE11" s="96">
        <v>-35.91610746880842</v>
      </c>
      <c r="AF11" s="96">
        <v>-37.402964964655808</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ht="13.9" customHeight="1" x14ac:dyDescent="0.35"/>
    <row r="13" spans="1:88" ht="13.9" customHeight="1" x14ac:dyDescent="0.35"/>
    <row r="14" spans="1:88" ht="13.9" customHeight="1" x14ac:dyDescent="0.35"/>
    <row r="15" spans="1:88" ht="13.9" customHeight="1" x14ac:dyDescent="0.4">
      <c r="B15" s="48" t="s">
        <v>332</v>
      </c>
    </row>
    <row r="16" spans="1:88" ht="13.9" customHeight="1" x14ac:dyDescent="0.35"/>
    <row r="17" spans="2:9" ht="13.9" customHeight="1" x14ac:dyDescent="0.35">
      <c r="B17" s="49"/>
      <c r="C17" t="s">
        <v>333</v>
      </c>
    </row>
    <row r="18" spans="2:9" ht="13.9" customHeight="1" x14ac:dyDescent="0.35"/>
    <row r="19" spans="2:9" ht="13.9" customHeight="1" x14ac:dyDescent="0.35">
      <c r="B19" s="50"/>
      <c r="C19" t="s">
        <v>334</v>
      </c>
    </row>
    <row r="20" spans="2:9" ht="13.9" customHeight="1" x14ac:dyDescent="0.35"/>
    <row r="21" spans="2:9" ht="13.9" customHeight="1" x14ac:dyDescent="0.35"/>
    <row r="22" spans="2:9" ht="13.9" customHeight="1" x14ac:dyDescent="0.35"/>
    <row r="23" spans="2:9" ht="13.9" customHeight="1" x14ac:dyDescent="0.45">
      <c r="B23" s="120" t="s">
        <v>338</v>
      </c>
      <c r="C23" s="121"/>
      <c r="D23" s="121"/>
      <c r="E23" s="121"/>
      <c r="F23" s="121"/>
      <c r="G23" s="121"/>
      <c r="H23" s="121"/>
      <c r="I23" s="122"/>
    </row>
    <row r="24" spans="2:9" ht="13.9" customHeight="1" x14ac:dyDescent="0.35"/>
    <row r="25" spans="2:9" s="6" customFormat="1" x14ac:dyDescent="0.35">
      <c r="B25" s="52" t="s">
        <v>330</v>
      </c>
      <c r="C25" s="123" t="s">
        <v>328</v>
      </c>
      <c r="D25" s="123"/>
      <c r="E25" s="123"/>
      <c r="F25" s="123"/>
      <c r="G25" s="123"/>
      <c r="H25" s="123"/>
      <c r="I25" s="123"/>
    </row>
    <row r="26" spans="2:9" s="6" customFormat="1" ht="72.400000000000006" customHeight="1" x14ac:dyDescent="0.35">
      <c r="B26" s="53">
        <v>1</v>
      </c>
      <c r="C26" s="111" t="s">
        <v>209</v>
      </c>
      <c r="D26" s="112"/>
      <c r="E26" s="112"/>
      <c r="F26" s="112"/>
      <c r="G26" s="112"/>
      <c r="H26" s="112"/>
      <c r="I26" s="112"/>
    </row>
    <row r="27" spans="2:9" s="6" customFormat="1" ht="54" customHeight="1" x14ac:dyDescent="0.35">
      <c r="B27" s="53">
        <v>2</v>
      </c>
      <c r="C27" s="111" t="s">
        <v>212</v>
      </c>
      <c r="D27" s="112"/>
      <c r="E27" s="112"/>
      <c r="F27" s="112"/>
      <c r="G27" s="112"/>
      <c r="H27" s="112"/>
      <c r="I27" s="112"/>
    </row>
    <row r="28" spans="2:9" s="6" customFormat="1" ht="54" customHeight="1" x14ac:dyDescent="0.35">
      <c r="B28" s="53">
        <v>3</v>
      </c>
      <c r="C28" s="111" t="s">
        <v>215</v>
      </c>
      <c r="D28" s="112"/>
      <c r="E28" s="112"/>
      <c r="F28" s="112"/>
      <c r="G28" s="112"/>
      <c r="H28" s="112"/>
      <c r="I28" s="112"/>
    </row>
    <row r="29" spans="2:9" s="6" customFormat="1" ht="54" customHeight="1" x14ac:dyDescent="0.35">
      <c r="B29" s="53">
        <v>4</v>
      </c>
      <c r="C29" s="111" t="s">
        <v>218</v>
      </c>
      <c r="D29" s="112"/>
      <c r="E29" s="112"/>
      <c r="F29" s="112"/>
      <c r="G29" s="112"/>
      <c r="H29" s="112"/>
      <c r="I29" s="112"/>
    </row>
    <row r="30" spans="2:9" s="6" customFormat="1" ht="54" customHeight="1" x14ac:dyDescent="0.35">
      <c r="B30" s="53">
        <v>5</v>
      </c>
      <c r="C30" s="111" t="s">
        <v>221</v>
      </c>
      <c r="D30" s="112"/>
      <c r="E30" s="112"/>
      <c r="F30" s="112"/>
      <c r="G30" s="112"/>
      <c r="H30" s="112"/>
      <c r="I30" s="112"/>
    </row>
    <row r="31" spans="2:9" ht="54" customHeight="1" x14ac:dyDescent="0.35"/>
    <row r="32" spans="2:9" ht="54" customHeight="1" x14ac:dyDescent="0.35"/>
    <row r="33" ht="54" customHeight="1" x14ac:dyDescent="0.35"/>
    <row r="34" ht="54" customHeight="1" x14ac:dyDescent="0.35"/>
    <row r="35" ht="54" customHeight="1" x14ac:dyDescent="0.35"/>
    <row r="36" ht="54" customHeight="1" x14ac:dyDescent="0.35"/>
    <row r="37" ht="54" customHeight="1" x14ac:dyDescent="0.35"/>
    <row r="38" ht="54" customHeight="1" x14ac:dyDescent="0.35"/>
    <row r="39" ht="54" customHeight="1" x14ac:dyDescent="0.35"/>
    <row r="40" ht="54" customHeight="1" x14ac:dyDescent="0.35"/>
    <row r="41" ht="54" customHeight="1" x14ac:dyDescent="0.35"/>
    <row r="42" ht="54" customHeight="1" x14ac:dyDescent="0.35"/>
    <row r="43" ht="54" customHeight="1" x14ac:dyDescent="0.35"/>
    <row r="44" ht="54" customHeight="1" x14ac:dyDescent="0.35"/>
    <row r="45" ht="54" customHeight="1" x14ac:dyDescent="0.35"/>
    <row r="46" ht="54" customHeight="1" x14ac:dyDescent="0.35"/>
    <row r="47" ht="54" customHeight="1" x14ac:dyDescent="0.35"/>
    <row r="48" x14ac:dyDescent="0.35"/>
    <row r="49" x14ac:dyDescent="0.35"/>
    <row r="50" x14ac:dyDescent="0.35"/>
    <row r="51" x14ac:dyDescent="0.35"/>
    <row r="52" x14ac:dyDescent="0.35"/>
    <row r="53" x14ac:dyDescent="0.3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topLeftCell="C1" zoomScaleNormal="100" workbookViewId="0">
      <selection activeCell="F6" sqref="F6"/>
    </sheetView>
  </sheetViews>
  <sheetFormatPr defaultColWidth="0" defaultRowHeight="13.5" zeroHeight="1" x14ac:dyDescent="0.35"/>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35">
      <c r="B1" s="1" t="s">
        <v>222</v>
      </c>
      <c r="C1" s="1"/>
      <c r="D1" s="21"/>
      <c r="E1" s="22"/>
      <c r="F1" s="21"/>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6" t="s">
        <v>2</v>
      </c>
      <c r="C3" s="117"/>
      <c r="D3" s="126" t="str">
        <f>'Cover sheet'!C5</f>
        <v>Anglian Water</v>
      </c>
      <c r="E3" s="127"/>
      <c r="F3" s="128"/>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6" t="s">
        <v>326</v>
      </c>
      <c r="C4" s="117"/>
      <c r="D4" s="126" t="str">
        <f>'Cover sheet'!C6</f>
        <v>Ruthamford North</v>
      </c>
      <c r="E4" s="127"/>
      <c r="F4" s="128"/>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30" t="s">
        <v>55</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330</v>
      </c>
      <c r="C6" s="17" t="s">
        <v>19</v>
      </c>
      <c r="D6" s="18" t="s">
        <v>20</v>
      </c>
      <c r="E6" s="18" t="s">
        <v>21</v>
      </c>
      <c r="F6" s="81" t="s">
        <v>329</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75" customHeight="1" x14ac:dyDescent="0.35">
      <c r="B7" s="60">
        <v>1</v>
      </c>
      <c r="C7" s="30" t="s">
        <v>138</v>
      </c>
      <c r="D7" s="31" t="s">
        <v>223</v>
      </c>
      <c r="E7" s="31" t="s">
        <v>44</v>
      </c>
      <c r="F7" s="31">
        <v>2</v>
      </c>
      <c r="G7" s="39"/>
      <c r="H7" s="88">
        <v>301.43545454545455</v>
      </c>
      <c r="I7" s="88">
        <v>301.03290909090907</v>
      </c>
      <c r="J7" s="88">
        <v>300.63036363636365</v>
      </c>
      <c r="K7" s="88">
        <v>300.22781818181818</v>
      </c>
      <c r="L7" s="88">
        <v>299.8252727272727</v>
      </c>
      <c r="M7" s="88">
        <v>299.42272727272729</v>
      </c>
      <c r="N7" s="88">
        <v>299.02018181818181</v>
      </c>
      <c r="O7" s="88">
        <v>298.61763636363634</v>
      </c>
      <c r="P7" s="88">
        <v>298.21509090909092</v>
      </c>
      <c r="Q7" s="88">
        <v>297.81254545454544</v>
      </c>
      <c r="R7" s="88">
        <v>297.40999999999997</v>
      </c>
      <c r="S7" s="88">
        <v>297.00745454545455</v>
      </c>
      <c r="T7" s="88">
        <v>296.60490909090908</v>
      </c>
      <c r="U7" s="88">
        <v>296.20236363636366</v>
      </c>
      <c r="V7" s="88">
        <v>295.79981818181818</v>
      </c>
      <c r="W7" s="88">
        <v>295.39727272727271</v>
      </c>
      <c r="X7" s="88">
        <v>294.99472727272729</v>
      </c>
      <c r="Y7" s="88">
        <v>294.59218181818181</v>
      </c>
      <c r="Z7" s="88">
        <v>294.18963636363634</v>
      </c>
      <c r="AA7" s="88">
        <v>293.78709090909092</v>
      </c>
      <c r="AB7" s="88">
        <v>293.38454545454545</v>
      </c>
      <c r="AC7" s="88">
        <v>292.98199999999997</v>
      </c>
      <c r="AD7" s="88">
        <v>292.57945454545455</v>
      </c>
      <c r="AE7" s="88">
        <v>292.17690909090908</v>
      </c>
      <c r="AF7" s="88">
        <v>291.7743636363636</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7.4" customHeight="1" x14ac:dyDescent="0.35">
      <c r="B8" s="60">
        <v>2</v>
      </c>
      <c r="C8" s="26" t="s">
        <v>149</v>
      </c>
      <c r="D8" s="27" t="s">
        <v>225</v>
      </c>
      <c r="E8" s="27" t="s">
        <v>44</v>
      </c>
      <c r="F8" s="27">
        <v>2</v>
      </c>
      <c r="G8" s="39"/>
      <c r="H8" s="88">
        <v>11.55</v>
      </c>
      <c r="I8" s="88">
        <v>11.55</v>
      </c>
      <c r="J8" s="88">
        <v>11.55</v>
      </c>
      <c r="K8" s="88">
        <v>11.55</v>
      </c>
      <c r="L8" s="88">
        <v>11.55</v>
      </c>
      <c r="M8" s="88">
        <v>11.55</v>
      </c>
      <c r="N8" s="88">
        <v>11.55</v>
      </c>
      <c r="O8" s="88">
        <v>11.55</v>
      </c>
      <c r="P8" s="88">
        <v>11.55</v>
      </c>
      <c r="Q8" s="88">
        <v>11.55</v>
      </c>
      <c r="R8" s="88">
        <v>11.55</v>
      </c>
      <c r="S8" s="88">
        <v>11.55</v>
      </c>
      <c r="T8" s="88">
        <v>11.55</v>
      </c>
      <c r="U8" s="88">
        <v>11.55</v>
      </c>
      <c r="V8" s="88">
        <v>11.55</v>
      </c>
      <c r="W8" s="88">
        <v>11.55</v>
      </c>
      <c r="X8" s="88">
        <v>11.55</v>
      </c>
      <c r="Y8" s="88">
        <v>11.55</v>
      </c>
      <c r="Z8" s="88">
        <v>11.55</v>
      </c>
      <c r="AA8" s="88">
        <v>11.55</v>
      </c>
      <c r="AB8" s="88">
        <v>11.55</v>
      </c>
      <c r="AC8" s="88">
        <v>11.55</v>
      </c>
      <c r="AD8" s="88">
        <v>11.55</v>
      </c>
      <c r="AE8" s="88">
        <v>11.55</v>
      </c>
      <c r="AF8" s="88">
        <v>11.55</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9.65" customHeight="1" x14ac:dyDescent="0.35">
      <c r="B9" s="60">
        <v>3</v>
      </c>
      <c r="C9" s="26" t="s">
        <v>152</v>
      </c>
      <c r="D9" s="27" t="s">
        <v>227</v>
      </c>
      <c r="E9" s="27" t="s">
        <v>44</v>
      </c>
      <c r="F9" s="27">
        <v>2</v>
      </c>
      <c r="G9" s="39"/>
      <c r="H9" s="96">
        <v>4.4813625027393469</v>
      </c>
      <c r="I9" s="96">
        <v>4.4747275317414905</v>
      </c>
      <c r="J9" s="96">
        <v>4.4680925607436341</v>
      </c>
      <c r="K9" s="96">
        <v>4.4614575897457769</v>
      </c>
      <c r="L9" s="96">
        <v>4.4548226187479205</v>
      </c>
      <c r="M9" s="96">
        <v>4.4481876477500641</v>
      </c>
      <c r="N9" s="96">
        <v>4.4415526767522069</v>
      </c>
      <c r="O9" s="96">
        <v>4.4349177057543505</v>
      </c>
      <c r="P9" s="96">
        <v>4.4282827347564941</v>
      </c>
      <c r="Q9" s="96">
        <v>4.4216477637586369</v>
      </c>
      <c r="R9" s="96">
        <v>4.4150127927607814</v>
      </c>
      <c r="S9" s="96">
        <v>4.4083778217629241</v>
      </c>
      <c r="T9" s="96">
        <v>4.4017428507650669</v>
      </c>
      <c r="U9" s="96">
        <v>4.3951078797672114</v>
      </c>
      <c r="V9" s="96">
        <v>4.3884729087693541</v>
      </c>
      <c r="W9" s="96">
        <v>4.3818379377714969</v>
      </c>
      <c r="X9" s="96">
        <v>4.3752029667736414</v>
      </c>
      <c r="Y9" s="96">
        <v>4.3685679957757841</v>
      </c>
      <c r="Z9" s="96">
        <v>4.3619330247779269</v>
      </c>
      <c r="AA9" s="96">
        <v>4.3552980537800705</v>
      </c>
      <c r="AB9" s="96">
        <v>4.3486630827822141</v>
      </c>
      <c r="AC9" s="96">
        <v>4.3420281117843569</v>
      </c>
      <c r="AD9" s="96">
        <v>4.3353931407865005</v>
      </c>
      <c r="AE9" s="96">
        <v>4.3287581697886441</v>
      </c>
      <c r="AF9" s="96">
        <v>4.3221231987907869</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x14ac:dyDescent="0.35"/>
    <row r="11" spans="1:88" x14ac:dyDescent="0.35"/>
    <row r="12" spans="1:88" x14ac:dyDescent="0.35"/>
    <row r="13" spans="1:88" ht="13.9" x14ac:dyDescent="0.4">
      <c r="B13" s="48" t="s">
        <v>332</v>
      </c>
    </row>
    <row r="14" spans="1:88" x14ac:dyDescent="0.35"/>
    <row r="15" spans="1:88" x14ac:dyDescent="0.35">
      <c r="B15" s="49"/>
      <c r="C15" t="s">
        <v>333</v>
      </c>
    </row>
    <row r="16" spans="1:88" x14ac:dyDescent="0.35"/>
    <row r="17" spans="2:9" x14ac:dyDescent="0.35">
      <c r="B17" s="50"/>
      <c r="C17" t="s">
        <v>334</v>
      </c>
    </row>
    <row r="18" spans="2:9" x14ac:dyDescent="0.35"/>
    <row r="19" spans="2:9" x14ac:dyDescent="0.35"/>
    <row r="20" spans="2:9" x14ac:dyDescent="0.35"/>
    <row r="21" spans="2:9" ht="14.25" x14ac:dyDescent="0.45">
      <c r="B21" s="120" t="s">
        <v>339</v>
      </c>
      <c r="C21" s="121"/>
      <c r="D21" s="121"/>
      <c r="E21" s="121"/>
      <c r="F21" s="121"/>
      <c r="G21" s="121"/>
      <c r="H21" s="121"/>
      <c r="I21" s="122"/>
    </row>
    <row r="22" spans="2:9" x14ac:dyDescent="0.35"/>
    <row r="23" spans="2:9" s="6" customFormat="1" x14ac:dyDescent="0.35">
      <c r="B23" s="52" t="s">
        <v>330</v>
      </c>
      <c r="C23" s="123" t="s">
        <v>328</v>
      </c>
      <c r="D23" s="123"/>
      <c r="E23" s="123"/>
      <c r="F23" s="123"/>
      <c r="G23" s="123"/>
      <c r="H23" s="123"/>
      <c r="I23" s="123"/>
    </row>
    <row r="24" spans="2:9" s="6" customFormat="1" ht="75.400000000000006" customHeight="1" x14ac:dyDescent="0.35">
      <c r="B24" s="53">
        <v>1</v>
      </c>
      <c r="C24" s="111" t="s">
        <v>224</v>
      </c>
      <c r="D24" s="112"/>
      <c r="E24" s="112"/>
      <c r="F24" s="112"/>
      <c r="G24" s="112"/>
      <c r="H24" s="112"/>
      <c r="I24" s="112"/>
    </row>
    <row r="25" spans="2:9" s="6" customFormat="1" ht="118.5" customHeight="1" x14ac:dyDescent="0.35">
      <c r="B25" s="53">
        <v>2</v>
      </c>
      <c r="C25" s="111" t="s">
        <v>226</v>
      </c>
      <c r="D25" s="112"/>
      <c r="E25" s="112"/>
      <c r="F25" s="112"/>
      <c r="G25" s="112"/>
      <c r="H25" s="112"/>
      <c r="I25" s="112"/>
    </row>
    <row r="26" spans="2:9" s="6" customFormat="1" ht="85.5" customHeight="1" x14ac:dyDescent="0.35">
      <c r="B26" s="53">
        <v>3</v>
      </c>
      <c r="C26" s="111" t="s">
        <v>228</v>
      </c>
      <c r="D26" s="112"/>
      <c r="E26" s="112"/>
      <c r="F26" s="112"/>
      <c r="G26" s="112"/>
      <c r="H26" s="112"/>
      <c r="I26" s="112"/>
    </row>
    <row r="27" spans="2:9" x14ac:dyDescent="0.35"/>
    <row r="28" spans="2:9" x14ac:dyDescent="0.35"/>
    <row r="29" spans="2:9" x14ac:dyDescent="0.35"/>
    <row r="30" spans="2:9" x14ac:dyDescent="0.35"/>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15" activePane="bottomRight" state="frozen"/>
      <selection activeCell="E12" sqref="E12"/>
      <selection pane="topRight" activeCell="E12" sqref="E12"/>
      <selection pane="bottomLeft" activeCell="E12" sqref="E12"/>
      <selection pane="bottomRight" activeCell="C16" sqref="C16"/>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04" t="s">
        <v>229</v>
      </c>
      <c r="C1" s="104"/>
      <c r="D1" s="104"/>
      <c r="E1" s="104"/>
      <c r="F1" s="104"/>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5.4" thickBot="1" x14ac:dyDescent="0.4">
      <c r="B3" s="116" t="s">
        <v>2</v>
      </c>
      <c r="C3" s="117"/>
      <c r="D3" s="126" t="str">
        <f>'Cover sheet'!C5</f>
        <v>Anglian Water</v>
      </c>
      <c r="E3" s="127"/>
      <c r="F3" s="128"/>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5.4" thickBot="1" x14ac:dyDescent="0.4">
      <c r="B4" s="116" t="s">
        <v>326</v>
      </c>
      <c r="C4" s="117"/>
      <c r="D4" s="126" t="str">
        <f>'Cover sheet'!C6</f>
        <v>Ruthamford North</v>
      </c>
      <c r="E4" s="127"/>
      <c r="F4" s="128"/>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30" t="s">
        <v>55</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330</v>
      </c>
      <c r="C6" s="17" t="s">
        <v>19</v>
      </c>
      <c r="D6" s="18" t="s">
        <v>20</v>
      </c>
      <c r="E6" s="18" t="s">
        <v>21</v>
      </c>
      <c r="F6" s="81" t="s">
        <v>329</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230</v>
      </c>
      <c r="E7" s="31" t="s">
        <v>44</v>
      </c>
      <c r="F7" s="31">
        <v>2</v>
      </c>
      <c r="H7" s="88">
        <v>50.575962173290421</v>
      </c>
      <c r="I7" s="88">
        <v>50.6074426089817</v>
      </c>
      <c r="J7" s="88">
        <v>50.607273401272863</v>
      </c>
      <c r="K7" s="88">
        <v>50.593115380108451</v>
      </c>
      <c r="L7" s="88">
        <v>50.599931935963433</v>
      </c>
      <c r="M7" s="88">
        <v>50.628015361647286</v>
      </c>
      <c r="N7" s="88">
        <v>50.654001019221738</v>
      </c>
      <c r="O7" s="88">
        <v>50.68026631263303</v>
      </c>
      <c r="P7" s="88">
        <v>50.699531266900976</v>
      </c>
      <c r="Q7" s="88">
        <v>50.70330197574431</v>
      </c>
      <c r="R7" s="88">
        <v>50.702070305377703</v>
      </c>
      <c r="S7" s="88">
        <v>50.679385411940345</v>
      </c>
      <c r="T7" s="88">
        <v>50.660286746117521</v>
      </c>
      <c r="U7" s="88">
        <v>50.644812111750085</v>
      </c>
      <c r="V7" s="88">
        <v>50.632994088907985</v>
      </c>
      <c r="W7" s="88">
        <v>50.624860223984825</v>
      </c>
      <c r="X7" s="88">
        <v>50.620433234187153</v>
      </c>
      <c r="Y7" s="88">
        <v>50.619731224746488</v>
      </c>
      <c r="Z7" s="88">
        <v>50.622767917186643</v>
      </c>
      <c r="AA7" s="88">
        <v>50.629552887000116</v>
      </c>
      <c r="AB7" s="88">
        <v>50.640091809117564</v>
      </c>
      <c r="AC7" s="88">
        <v>50.654386709599756</v>
      </c>
      <c r="AD7" s="88">
        <v>50.672436222034086</v>
      </c>
      <c r="AE7" s="88">
        <v>50.694235847180451</v>
      </c>
      <c r="AF7" s="88">
        <v>50.71977821448219</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51" x14ac:dyDescent="0.35">
      <c r="B8" s="60">
        <v>2</v>
      </c>
      <c r="C8" s="26" t="s">
        <v>159</v>
      </c>
      <c r="D8" s="27" t="s">
        <v>232</v>
      </c>
      <c r="E8" s="27" t="s">
        <v>44</v>
      </c>
      <c r="F8" s="27">
        <v>2</v>
      </c>
      <c r="H8" s="88">
        <v>0.12296794599724156</v>
      </c>
      <c r="I8" s="88">
        <v>0.12304341359805332</v>
      </c>
      <c r="J8" s="88">
        <v>0.12303205753374799</v>
      </c>
      <c r="K8" s="88">
        <v>0.12298219684621894</v>
      </c>
      <c r="L8" s="88">
        <v>0.12298974730647239</v>
      </c>
      <c r="M8" s="88">
        <v>0.12305557955655436</v>
      </c>
      <c r="N8" s="88">
        <v>0.12311563322123473</v>
      </c>
      <c r="O8" s="88">
        <v>0.12317637666784656</v>
      </c>
      <c r="P8" s="88">
        <v>0.12321797223720427</v>
      </c>
      <c r="Q8" s="88">
        <v>0.12321702658825909</v>
      </c>
      <c r="R8" s="88">
        <v>0.12320231062515621</v>
      </c>
      <c r="S8" s="88">
        <v>0.12312869464433626</v>
      </c>
      <c r="T8" s="88">
        <v>0.1230647982113961</v>
      </c>
      <c r="U8" s="88">
        <v>0.12301072728457263</v>
      </c>
      <c r="V8" s="88">
        <v>0.12296657355679588</v>
      </c>
      <c r="W8" s="88">
        <v>0.12293241496624382</v>
      </c>
      <c r="X8" s="88">
        <v>0.12290831624641224</v>
      </c>
      <c r="Y8" s="88">
        <v>0.12289432951116738</v>
      </c>
      <c r="Z8" s="88">
        <v>0.12289049487025797</v>
      </c>
      <c r="AA8" s="88">
        <v>0.12289684107081628</v>
      </c>
      <c r="AB8" s="88">
        <v>0.12291338616046002</v>
      </c>
      <c r="AC8" s="88">
        <v>0.12294013816772389</v>
      </c>
      <c r="AD8" s="88">
        <v>0.12297709579569127</v>
      </c>
      <c r="AE8" s="88">
        <v>0.12302424912486545</v>
      </c>
      <c r="AF8" s="88">
        <v>0.12308158032150759</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51" x14ac:dyDescent="0.35">
      <c r="B9" s="60">
        <v>3</v>
      </c>
      <c r="C9" s="26" t="s">
        <v>162</v>
      </c>
      <c r="D9" s="27" t="s">
        <v>234</v>
      </c>
      <c r="E9" s="27" t="s">
        <v>44</v>
      </c>
      <c r="F9" s="27">
        <v>2</v>
      </c>
      <c r="H9" s="88">
        <v>105.96852426437732</v>
      </c>
      <c r="I9" s="88">
        <v>107.60162681042097</v>
      </c>
      <c r="J9" s="88">
        <v>109.57803301887382</v>
      </c>
      <c r="K9" s="88">
        <v>111.18102593293411</v>
      </c>
      <c r="L9" s="88">
        <v>112.43837930492694</v>
      </c>
      <c r="M9" s="88">
        <v>114.27211093565296</v>
      </c>
      <c r="N9" s="88">
        <v>115.84267575384935</v>
      </c>
      <c r="O9" s="88">
        <v>117.24092347282246</v>
      </c>
      <c r="P9" s="88">
        <v>118.59373627229478</v>
      </c>
      <c r="Q9" s="88">
        <v>119.80001841776674</v>
      </c>
      <c r="R9" s="88">
        <v>120.88540818242952</v>
      </c>
      <c r="S9" s="88">
        <v>121.91947327565178</v>
      </c>
      <c r="T9" s="88">
        <v>122.96928234689381</v>
      </c>
      <c r="U9" s="88">
        <v>124.0218517208835</v>
      </c>
      <c r="V9" s="88">
        <v>124.96679302497387</v>
      </c>
      <c r="W9" s="88">
        <v>125.89716455688519</v>
      </c>
      <c r="X9" s="88">
        <v>126.37293036913398</v>
      </c>
      <c r="Y9" s="88">
        <v>126.95217133032953</v>
      </c>
      <c r="Z9" s="88">
        <v>127.59840504399597</v>
      </c>
      <c r="AA9" s="88">
        <v>128.82291650313354</v>
      </c>
      <c r="AB9" s="88">
        <v>129.27937000963234</v>
      </c>
      <c r="AC9" s="88">
        <v>130.0529886423667</v>
      </c>
      <c r="AD9" s="88">
        <v>130.84710415325736</v>
      </c>
      <c r="AE9" s="88">
        <v>131.6522478172613</v>
      </c>
      <c r="AF9" s="88">
        <v>132.46239159026999</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51" x14ac:dyDescent="0.35">
      <c r="B10" s="60">
        <v>4</v>
      </c>
      <c r="C10" s="26" t="s">
        <v>236</v>
      </c>
      <c r="D10" s="27" t="s">
        <v>237</v>
      </c>
      <c r="E10" s="27" t="s">
        <v>44</v>
      </c>
      <c r="F10" s="27">
        <v>2</v>
      </c>
      <c r="H10" s="88">
        <v>23.298526416893278</v>
      </c>
      <c r="I10" s="88">
        <v>22.182483357927861</v>
      </c>
      <c r="J10" s="88">
        <v>21.122765612215076</v>
      </c>
      <c r="K10" s="88">
        <v>20.111384922884387</v>
      </c>
      <c r="L10" s="88">
        <v>19.152301372004565</v>
      </c>
      <c r="M10" s="88">
        <v>18.235380657784049</v>
      </c>
      <c r="N10" s="88">
        <v>17.363993473567163</v>
      </c>
      <c r="O10" s="88">
        <v>16.53561801737785</v>
      </c>
      <c r="P10" s="88">
        <v>15.748536559691193</v>
      </c>
      <c r="Q10" s="88">
        <v>14.999752917363404</v>
      </c>
      <c r="R10" s="88">
        <v>14.285410894208681</v>
      </c>
      <c r="S10" s="88">
        <v>13.608194591626837</v>
      </c>
      <c r="T10" s="88">
        <v>12.965977021719116</v>
      </c>
      <c r="U10" s="88">
        <v>12.357059373276186</v>
      </c>
      <c r="V10" s="88">
        <v>11.779282803929691</v>
      </c>
      <c r="W10" s="88">
        <v>11.229316619572952</v>
      </c>
      <c r="X10" s="88">
        <v>11.19612123355178</v>
      </c>
      <c r="Y10" s="88">
        <v>11.166867853243312</v>
      </c>
      <c r="Z10" s="88">
        <v>11.141430844206642</v>
      </c>
      <c r="AA10" s="88">
        <v>11.142832662643926</v>
      </c>
      <c r="AB10" s="88">
        <v>11.099231101028378</v>
      </c>
      <c r="AC10" s="88">
        <v>11.076213098677265</v>
      </c>
      <c r="AD10" s="88">
        <v>11.054983313606209</v>
      </c>
      <c r="AE10" s="88">
        <v>11.035028117368935</v>
      </c>
      <c r="AF10" s="88">
        <v>11.015969457843616</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51" x14ac:dyDescent="0.35">
      <c r="B11" s="60">
        <v>5</v>
      </c>
      <c r="C11" s="26" t="s">
        <v>168</v>
      </c>
      <c r="D11" s="27" t="s">
        <v>239</v>
      </c>
      <c r="E11" s="27" t="s">
        <v>170</v>
      </c>
      <c r="F11" s="27">
        <v>1</v>
      </c>
      <c r="H11" s="88">
        <v>133.30000000000001</v>
      </c>
      <c r="I11" s="88">
        <v>131.30000000000001</v>
      </c>
      <c r="J11" s="88">
        <v>129.9</v>
      </c>
      <c r="K11" s="88">
        <v>128.1</v>
      </c>
      <c r="L11" s="88">
        <v>126.7</v>
      </c>
      <c r="M11" s="88">
        <v>126.3</v>
      </c>
      <c r="N11" s="88">
        <v>125.9</v>
      </c>
      <c r="O11" s="88">
        <v>125.5</v>
      </c>
      <c r="P11" s="88">
        <v>125.2</v>
      </c>
      <c r="Q11" s="88">
        <v>124.8</v>
      </c>
      <c r="R11" s="88">
        <v>124.3</v>
      </c>
      <c r="S11" s="88">
        <v>123.9</v>
      </c>
      <c r="T11" s="88">
        <v>123.6</v>
      </c>
      <c r="U11" s="88">
        <v>123.2</v>
      </c>
      <c r="V11" s="88">
        <v>122.9</v>
      </c>
      <c r="W11" s="88">
        <v>122.6</v>
      </c>
      <c r="X11" s="88">
        <v>121.9</v>
      </c>
      <c r="Y11" s="88">
        <v>121.7</v>
      </c>
      <c r="Z11" s="88">
        <v>121.5</v>
      </c>
      <c r="AA11" s="88">
        <v>121.4</v>
      </c>
      <c r="AB11" s="88">
        <v>121.3</v>
      </c>
      <c r="AC11" s="88">
        <v>121.2</v>
      </c>
      <c r="AD11" s="88">
        <v>121.1</v>
      </c>
      <c r="AE11" s="88">
        <v>121</v>
      </c>
      <c r="AF11" s="88">
        <v>120.9</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51" x14ac:dyDescent="0.35">
      <c r="B12" s="60">
        <v>6</v>
      </c>
      <c r="C12" s="26" t="s">
        <v>172</v>
      </c>
      <c r="D12" s="27" t="s">
        <v>241</v>
      </c>
      <c r="E12" s="27" t="s">
        <v>170</v>
      </c>
      <c r="F12" s="27">
        <v>1</v>
      </c>
      <c r="H12" s="88">
        <v>150.6</v>
      </c>
      <c r="I12" s="88">
        <v>150.30000000000001</v>
      </c>
      <c r="J12" s="88">
        <v>150</v>
      </c>
      <c r="K12" s="88">
        <v>149.69999999999999</v>
      </c>
      <c r="L12" s="88">
        <v>149.4</v>
      </c>
      <c r="M12" s="88">
        <v>149.1</v>
      </c>
      <c r="N12" s="88">
        <v>148.80000000000001</v>
      </c>
      <c r="O12" s="88">
        <v>148.4</v>
      </c>
      <c r="P12" s="88">
        <v>148</v>
      </c>
      <c r="Q12" s="88">
        <v>147.69999999999999</v>
      </c>
      <c r="R12" s="88">
        <v>147.30000000000001</v>
      </c>
      <c r="S12" s="88">
        <v>146.9</v>
      </c>
      <c r="T12" s="88">
        <v>146.4</v>
      </c>
      <c r="U12" s="88">
        <v>146</v>
      </c>
      <c r="V12" s="88">
        <v>145.5</v>
      </c>
      <c r="W12" s="88">
        <v>145</v>
      </c>
      <c r="X12" s="88">
        <v>151.1</v>
      </c>
      <c r="Y12" s="88">
        <v>150.9</v>
      </c>
      <c r="Z12" s="88">
        <v>150.69999999999999</v>
      </c>
      <c r="AA12" s="88">
        <v>150.6</v>
      </c>
      <c r="AB12" s="88">
        <v>150.4</v>
      </c>
      <c r="AC12" s="88">
        <v>150.30000000000001</v>
      </c>
      <c r="AD12" s="88">
        <v>150.1</v>
      </c>
      <c r="AE12" s="88">
        <v>150</v>
      </c>
      <c r="AF12" s="88">
        <v>149.9</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51" x14ac:dyDescent="0.35">
      <c r="B13" s="60">
        <v>7</v>
      </c>
      <c r="C13" s="26" t="s">
        <v>175</v>
      </c>
      <c r="D13" s="27" t="s">
        <v>243</v>
      </c>
      <c r="E13" s="27" t="s">
        <v>170</v>
      </c>
      <c r="F13" s="27">
        <v>1</v>
      </c>
      <c r="H13" s="88">
        <v>136.15784144199372</v>
      </c>
      <c r="I13" s="88">
        <v>134.21750191757465</v>
      </c>
      <c r="J13" s="88">
        <v>132.75712257401682</v>
      </c>
      <c r="K13" s="88">
        <v>131.0257424627662</v>
      </c>
      <c r="L13" s="88">
        <v>129.60088150160536</v>
      </c>
      <c r="M13" s="88">
        <v>129.02819276961546</v>
      </c>
      <c r="N13" s="88">
        <v>128.4823683570329</v>
      </c>
      <c r="O13" s="88">
        <v>127.93202893759225</v>
      </c>
      <c r="P13" s="88">
        <v>127.47817226764307</v>
      </c>
      <c r="Q13" s="88">
        <v>126.94490690132697</v>
      </c>
      <c r="R13" s="88">
        <v>126.41649636688776</v>
      </c>
      <c r="S13" s="88">
        <v>125.9017421487595</v>
      </c>
      <c r="T13" s="88">
        <v>125.45036627071302</v>
      </c>
      <c r="U13" s="88">
        <v>125.00902530533749</v>
      </c>
      <c r="V13" s="88">
        <v>124.57060796409161</v>
      </c>
      <c r="W13" s="88">
        <v>124.15912871120139</v>
      </c>
      <c r="X13" s="88">
        <v>123.82009152725961</v>
      </c>
      <c r="Y13" s="88">
        <v>123.587074620736</v>
      </c>
      <c r="Z13" s="88">
        <v>123.41770100059836</v>
      </c>
      <c r="AA13" s="88">
        <v>123.31544617111913</v>
      </c>
      <c r="AB13" s="88">
        <v>123.17034655051587</v>
      </c>
      <c r="AC13" s="88">
        <v>123.05789170929678</v>
      </c>
      <c r="AD13" s="88">
        <v>122.94770468281331</v>
      </c>
      <c r="AE13" s="88">
        <v>122.8415881916457</v>
      </c>
      <c r="AF13" s="88">
        <v>122.73919872385225</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51" x14ac:dyDescent="0.35">
      <c r="B14" s="60">
        <v>8</v>
      </c>
      <c r="C14" s="26" t="s">
        <v>178</v>
      </c>
      <c r="D14" s="27" t="s">
        <v>245</v>
      </c>
      <c r="E14" s="27" t="s">
        <v>44</v>
      </c>
      <c r="F14" s="27">
        <v>2</v>
      </c>
      <c r="H14" s="88">
        <v>34.728393864952778</v>
      </c>
      <c r="I14" s="88">
        <v>32.776233129262508</v>
      </c>
      <c r="J14" s="88">
        <v>31.254061956026881</v>
      </c>
      <c r="K14" s="88">
        <v>29.456432959558128</v>
      </c>
      <c r="L14" s="88">
        <v>27.820960700619075</v>
      </c>
      <c r="M14" s="88">
        <v>26.394012494030438</v>
      </c>
      <c r="N14" s="88">
        <v>26.326414089406491</v>
      </c>
      <c r="O14" s="88">
        <v>26.242279804856899</v>
      </c>
      <c r="P14" s="88">
        <v>26.18660003565423</v>
      </c>
      <c r="Q14" s="88">
        <v>26.131956980172816</v>
      </c>
      <c r="R14" s="88">
        <v>26.045206084839471</v>
      </c>
      <c r="S14" s="88">
        <v>25.959157300612784</v>
      </c>
      <c r="T14" s="88">
        <v>25.87469347607351</v>
      </c>
      <c r="U14" s="88">
        <v>25.790563867275704</v>
      </c>
      <c r="V14" s="88">
        <v>25.710263149189586</v>
      </c>
      <c r="W14" s="88">
        <v>25.27548603883454</v>
      </c>
      <c r="X14" s="88">
        <v>24.84171763171895</v>
      </c>
      <c r="Y14" s="88">
        <v>24.409535627302944</v>
      </c>
      <c r="Z14" s="88">
        <v>23.978810227780055</v>
      </c>
      <c r="AA14" s="88">
        <v>23.54610024346858</v>
      </c>
      <c r="AB14" s="88">
        <v>21.634523402857045</v>
      </c>
      <c r="AC14" s="88">
        <v>21.593278466100067</v>
      </c>
      <c r="AD14" s="88">
        <v>21.552398755160805</v>
      </c>
      <c r="AE14" s="88">
        <v>21.511863629587534</v>
      </c>
      <c r="AF14" s="88">
        <v>21.471653612631734</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51" x14ac:dyDescent="0.35">
      <c r="B15" s="60">
        <v>9</v>
      </c>
      <c r="C15" s="26" t="s">
        <v>181</v>
      </c>
      <c r="D15" s="27" t="s">
        <v>247</v>
      </c>
      <c r="E15" s="27" t="s">
        <v>183</v>
      </c>
      <c r="F15" s="27">
        <v>2</v>
      </c>
      <c r="H15" s="88">
        <v>79.272681297354708</v>
      </c>
      <c r="I15" s="88">
        <v>73.386122708231724</v>
      </c>
      <c r="J15" s="88">
        <v>68.65214166788634</v>
      </c>
      <c r="K15" s="88">
        <v>63.478641398131252</v>
      </c>
      <c r="L15" s="88">
        <v>59.067754502685197</v>
      </c>
      <c r="M15" s="88">
        <v>55.283312158812542</v>
      </c>
      <c r="N15" s="88">
        <v>54.499519108247746</v>
      </c>
      <c r="O15" s="88">
        <v>53.741921354233746</v>
      </c>
      <c r="P15" s="88">
        <v>53.092186631512156</v>
      </c>
      <c r="Q15" s="88">
        <v>52.460265181637531</v>
      </c>
      <c r="R15" s="88">
        <v>51.796582333789559</v>
      </c>
      <c r="S15" s="88">
        <v>51.159156753236005</v>
      </c>
      <c r="T15" s="88">
        <v>50.547221478411132</v>
      </c>
      <c r="U15" s="88">
        <v>49.944590408628883</v>
      </c>
      <c r="V15" s="88">
        <v>49.393903079783321</v>
      </c>
      <c r="W15" s="88">
        <v>48.177236137326169</v>
      </c>
      <c r="X15" s="88">
        <v>46.989366810384567</v>
      </c>
      <c r="Y15" s="88">
        <v>45.833998660466257</v>
      </c>
      <c r="Z15" s="88">
        <v>44.711087089508453</v>
      </c>
      <c r="AA15" s="88">
        <v>43.575196655048479</v>
      </c>
      <c r="AB15" s="88">
        <v>39.735726489260003</v>
      </c>
      <c r="AC15" s="88">
        <v>39.369719799061578</v>
      </c>
      <c r="AD15" s="88">
        <v>39.00950454614631</v>
      </c>
      <c r="AE15" s="88">
        <v>38.655255560106248</v>
      </c>
      <c r="AF15" s="88">
        <v>38.306579605366991</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51" x14ac:dyDescent="0.35">
      <c r="B16" s="60">
        <v>10</v>
      </c>
      <c r="C16" s="26" t="s">
        <v>185</v>
      </c>
      <c r="D16" s="27" t="s">
        <v>249</v>
      </c>
      <c r="E16" s="27" t="s">
        <v>187</v>
      </c>
      <c r="F16" s="27">
        <v>2</v>
      </c>
      <c r="H16" s="88">
        <v>352.54535480144068</v>
      </c>
      <c r="I16" s="88">
        <v>363.49698091624828</v>
      </c>
      <c r="J16" s="88">
        <v>374.35621107257634</v>
      </c>
      <c r="K16" s="88">
        <v>385.25023317388252</v>
      </c>
      <c r="L16" s="88">
        <v>394.20838118756939</v>
      </c>
      <c r="M16" s="88">
        <v>402.52017770690253</v>
      </c>
      <c r="N16" s="88">
        <v>409.98131157715892</v>
      </c>
      <c r="O16" s="88">
        <v>416.97788980449803</v>
      </c>
      <c r="P16" s="88">
        <v>423.58747247016242</v>
      </c>
      <c r="Q16" s="88">
        <v>430.09222756920599</v>
      </c>
      <c r="R16" s="88">
        <v>436.33015150574306</v>
      </c>
      <c r="S16" s="88">
        <v>442.36402040122414</v>
      </c>
      <c r="T16" s="88">
        <v>448.21671035133744</v>
      </c>
      <c r="U16" s="88">
        <v>454.02131454329049</v>
      </c>
      <c r="V16" s="88">
        <v>459.40017274138233</v>
      </c>
      <c r="W16" s="88">
        <v>464.7024283404603</v>
      </c>
      <c r="X16" s="88">
        <v>469.86508843915647</v>
      </c>
      <c r="Y16" s="88">
        <v>473.69125103135997</v>
      </c>
      <c r="Z16" s="88">
        <v>477.40085321363233</v>
      </c>
      <c r="AA16" s="88">
        <v>481.42023188548694</v>
      </c>
      <c r="AB16" s="88">
        <v>485.49671095433337</v>
      </c>
      <c r="AC16" s="88">
        <v>489.47145729531366</v>
      </c>
      <c r="AD16" s="88">
        <v>493.44620696063936</v>
      </c>
      <c r="AE16" s="88">
        <v>497.42095988534055</v>
      </c>
      <c r="AF16" s="88">
        <v>501.39571600613107</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51" x14ac:dyDescent="0.35">
      <c r="B17" s="60">
        <v>11</v>
      </c>
      <c r="C17" s="26" t="s">
        <v>202</v>
      </c>
      <c r="D17" s="27" t="s">
        <v>251</v>
      </c>
      <c r="E17" s="27" t="s">
        <v>204</v>
      </c>
      <c r="F17" s="27">
        <v>0</v>
      </c>
      <c r="H17" s="96">
        <v>0.84613601649429715</v>
      </c>
      <c r="I17" s="96">
        <v>0.85465323023354778</v>
      </c>
      <c r="J17" s="96">
        <v>0.8624524702915809</v>
      </c>
      <c r="K17" s="96">
        <v>0.86971561551280996</v>
      </c>
      <c r="L17" s="96">
        <v>0.87594264777540076</v>
      </c>
      <c r="M17" s="96">
        <v>0.88159554883113156</v>
      </c>
      <c r="N17" s="96">
        <v>0.88679819763160916</v>
      </c>
      <c r="O17" s="96">
        <v>0.89161249040279611</v>
      </c>
      <c r="P17" s="96">
        <v>0.89610457213282302</v>
      </c>
      <c r="Q17" s="96">
        <v>0.90033805671130773</v>
      </c>
      <c r="R17" s="96">
        <v>0.90429418254365213</v>
      </c>
      <c r="S17" s="96">
        <v>0.90798922470447652</v>
      </c>
      <c r="T17" s="96">
        <v>0.9114550581796752</v>
      </c>
      <c r="U17" s="96">
        <v>0.91472635596023166</v>
      </c>
      <c r="V17" s="96">
        <v>0.91775155774213479</v>
      </c>
      <c r="W17" s="96">
        <v>0.92059700737126504</v>
      </c>
      <c r="X17" s="96">
        <v>0.92328563096904026</v>
      </c>
      <c r="Y17" s="96">
        <v>0.92357005500042255</v>
      </c>
      <c r="Z17" s="96">
        <v>0.92390488399341186</v>
      </c>
      <c r="AA17" s="96">
        <v>0.9242850699217896</v>
      </c>
      <c r="AB17" s="96">
        <v>0.92467375956446429</v>
      </c>
      <c r="AC17" s="96">
        <v>0.92502463665398416</v>
      </c>
      <c r="AD17" s="96">
        <v>0.92536754046565151</v>
      </c>
      <c r="AE17" s="96">
        <v>0.9257108123516008</v>
      </c>
      <c r="AF17" s="96">
        <v>0.92604871569582303</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2:88" x14ac:dyDescent="0.35">
      <c r="C18" s="62"/>
      <c r="D18" s="63"/>
      <c r="E18" s="63"/>
      <c r="F18" s="6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row>
    <row r="19" spans="2:88" x14ac:dyDescent="0.35"/>
    <row r="20" spans="2:88" x14ac:dyDescent="0.35"/>
    <row r="21" spans="2:88" ht="13.9" x14ac:dyDescent="0.4">
      <c r="B21" s="48" t="s">
        <v>332</v>
      </c>
    </row>
    <row r="22" spans="2:88" x14ac:dyDescent="0.35"/>
    <row r="23" spans="2:88" x14ac:dyDescent="0.35">
      <c r="B23" s="49"/>
      <c r="C23" t="s">
        <v>333</v>
      </c>
    </row>
    <row r="24" spans="2:88" x14ac:dyDescent="0.35"/>
    <row r="25" spans="2:88" x14ac:dyDescent="0.35">
      <c r="B25" s="50"/>
      <c r="C25" t="s">
        <v>334</v>
      </c>
    </row>
    <row r="26" spans="2:88" x14ac:dyDescent="0.35"/>
    <row r="27" spans="2:88" x14ac:dyDescent="0.35"/>
    <row r="28" spans="2:88" x14ac:dyDescent="0.35"/>
    <row r="29" spans="2:88" ht="14.25" x14ac:dyDescent="0.45">
      <c r="B29" s="120" t="s">
        <v>340</v>
      </c>
      <c r="C29" s="121"/>
      <c r="D29" s="121"/>
      <c r="E29" s="121"/>
      <c r="F29" s="121"/>
      <c r="G29" s="121"/>
      <c r="H29" s="121"/>
      <c r="I29" s="122"/>
    </row>
    <row r="30" spans="2:88" x14ac:dyDescent="0.35"/>
    <row r="31" spans="2:88" s="6" customFormat="1" x14ac:dyDescent="0.35">
      <c r="B31" s="52" t="s">
        <v>330</v>
      </c>
      <c r="C31" s="123" t="s">
        <v>328</v>
      </c>
      <c r="D31" s="123"/>
      <c r="E31" s="123"/>
      <c r="F31" s="123"/>
      <c r="G31" s="123"/>
      <c r="H31" s="123"/>
      <c r="I31" s="123"/>
    </row>
    <row r="32" spans="2:88" s="6" customFormat="1" ht="59.65" customHeight="1" x14ac:dyDescent="0.35">
      <c r="B32" s="53">
        <v>1</v>
      </c>
      <c r="C32" s="111" t="s">
        <v>231</v>
      </c>
      <c r="D32" s="112"/>
      <c r="E32" s="112"/>
      <c r="F32" s="112"/>
      <c r="G32" s="112"/>
      <c r="H32" s="112"/>
      <c r="I32" s="112"/>
    </row>
    <row r="33" spans="2:9" s="6" customFormat="1" ht="54" customHeight="1" x14ac:dyDescent="0.35">
      <c r="B33" s="53">
        <v>2</v>
      </c>
      <c r="C33" s="111" t="s">
        <v>233</v>
      </c>
      <c r="D33" s="112"/>
      <c r="E33" s="112"/>
      <c r="F33" s="112"/>
      <c r="G33" s="112"/>
      <c r="H33" s="112"/>
      <c r="I33" s="112"/>
    </row>
    <row r="34" spans="2:9" s="6" customFormat="1" ht="58.15" customHeight="1" x14ac:dyDescent="0.35">
      <c r="B34" s="53">
        <v>3</v>
      </c>
      <c r="C34" s="111" t="s">
        <v>235</v>
      </c>
      <c r="D34" s="112"/>
      <c r="E34" s="112"/>
      <c r="F34" s="112"/>
      <c r="G34" s="112"/>
      <c r="H34" s="112"/>
      <c r="I34" s="112"/>
    </row>
    <row r="35" spans="2:9" s="6" customFormat="1" ht="61.15" customHeight="1" x14ac:dyDescent="0.35">
      <c r="B35" s="53">
        <v>4</v>
      </c>
      <c r="C35" s="111" t="s">
        <v>238</v>
      </c>
      <c r="D35" s="112"/>
      <c r="E35" s="112"/>
      <c r="F35" s="112"/>
      <c r="G35" s="112"/>
      <c r="H35" s="112"/>
      <c r="I35" s="112"/>
    </row>
    <row r="36" spans="2:9" s="6" customFormat="1" ht="58.5" customHeight="1" x14ac:dyDescent="0.35">
      <c r="B36" s="53">
        <v>5</v>
      </c>
      <c r="C36" s="111" t="s">
        <v>240</v>
      </c>
      <c r="D36" s="112"/>
      <c r="E36" s="112"/>
      <c r="F36" s="112"/>
      <c r="G36" s="112"/>
      <c r="H36" s="112"/>
      <c r="I36" s="112"/>
    </row>
    <row r="37" spans="2:9" s="6" customFormat="1" ht="75.400000000000006" customHeight="1" x14ac:dyDescent="0.35">
      <c r="B37" s="53">
        <v>6</v>
      </c>
      <c r="C37" s="111" t="s">
        <v>242</v>
      </c>
      <c r="D37" s="112"/>
      <c r="E37" s="112"/>
      <c r="F37" s="112"/>
      <c r="G37" s="112"/>
      <c r="H37" s="112"/>
      <c r="I37" s="112"/>
    </row>
    <row r="38" spans="2:9" s="6" customFormat="1" ht="61.5" customHeight="1" x14ac:dyDescent="0.35">
      <c r="B38" s="53">
        <v>7</v>
      </c>
      <c r="C38" s="111" t="s">
        <v>244</v>
      </c>
      <c r="D38" s="112"/>
      <c r="E38" s="112"/>
      <c r="F38" s="112"/>
      <c r="G38" s="112"/>
      <c r="H38" s="112"/>
      <c r="I38" s="112"/>
    </row>
    <row r="39" spans="2:9" s="6" customFormat="1" ht="75.400000000000006" customHeight="1" x14ac:dyDescent="0.35">
      <c r="B39" s="53">
        <v>8</v>
      </c>
      <c r="C39" s="111" t="s">
        <v>246</v>
      </c>
      <c r="D39" s="112"/>
      <c r="E39" s="112"/>
      <c r="F39" s="112"/>
      <c r="G39" s="112"/>
      <c r="H39" s="112"/>
      <c r="I39" s="112"/>
    </row>
    <row r="40" spans="2:9" s="6" customFormat="1" ht="66" customHeight="1" x14ac:dyDescent="0.35">
      <c r="B40" s="53">
        <v>9</v>
      </c>
      <c r="C40" s="111" t="s">
        <v>248</v>
      </c>
      <c r="D40" s="112"/>
      <c r="E40" s="112"/>
      <c r="F40" s="112"/>
      <c r="G40" s="112"/>
      <c r="H40" s="112"/>
      <c r="I40" s="112"/>
    </row>
    <row r="41" spans="2:9" s="6" customFormat="1" ht="54.4" customHeight="1" x14ac:dyDescent="0.35">
      <c r="B41" s="53">
        <v>10</v>
      </c>
      <c r="C41" s="111" t="s">
        <v>250</v>
      </c>
      <c r="D41" s="112"/>
      <c r="E41" s="112"/>
      <c r="F41" s="112"/>
      <c r="G41" s="112"/>
      <c r="H41" s="112"/>
      <c r="I41" s="112"/>
    </row>
    <row r="42" spans="2:9" s="6" customFormat="1" ht="57.4" customHeight="1" x14ac:dyDescent="0.35">
      <c r="B42" s="53">
        <v>11</v>
      </c>
      <c r="C42" s="111" t="s">
        <v>252</v>
      </c>
      <c r="D42" s="112"/>
      <c r="E42" s="112"/>
      <c r="F42" s="112"/>
      <c r="G42" s="112"/>
      <c r="H42" s="112"/>
      <c r="I42" s="112"/>
    </row>
    <row r="43" spans="2:9" x14ac:dyDescent="0.35"/>
    <row r="44" spans="2:9" x14ac:dyDescent="0.35"/>
    <row r="45" spans="2:9" x14ac:dyDescent="0.35"/>
    <row r="46" spans="2:9" x14ac:dyDescent="0.35"/>
    <row r="47" spans="2:9" x14ac:dyDescent="0.35"/>
    <row r="48" spans="2:9"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85" zoomScaleNormal="85" workbookViewId="0">
      <pane xSplit="6" ySplit="6" topLeftCell="K7" activePane="bottomRight" state="frozen"/>
      <selection activeCell="E12" sqref="E12"/>
      <selection pane="topRight" activeCell="E12" sqref="E12"/>
      <selection pane="bottomLeft" activeCell="E12" sqref="E12"/>
      <selection pane="bottomRight" activeCell="N23" sqref="N23"/>
    </sheetView>
  </sheetViews>
  <sheetFormatPr defaultColWidth="0" defaultRowHeight="13.5" zeroHeight="1" x14ac:dyDescent="0.35"/>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35">
      <c r="B1" s="104" t="s">
        <v>253</v>
      </c>
      <c r="C1" s="104"/>
      <c r="D1" s="104"/>
      <c r="E1" s="104"/>
      <c r="F1" s="104"/>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6" t="s">
        <v>2</v>
      </c>
      <c r="C3" s="117"/>
      <c r="D3" s="126" t="str">
        <f>'Cover sheet'!C5</f>
        <v>Anglian Water</v>
      </c>
      <c r="E3" s="127"/>
      <c r="F3" s="128"/>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6" t="s">
        <v>326</v>
      </c>
      <c r="C4" s="117"/>
      <c r="D4" s="126" t="str">
        <f>'Cover sheet'!C6</f>
        <v>Ruthamford North</v>
      </c>
      <c r="E4" s="127"/>
      <c r="F4" s="128"/>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30" t="s">
        <v>55</v>
      </c>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330</v>
      </c>
      <c r="C6" s="17" t="s">
        <v>19</v>
      </c>
      <c r="D6" s="18" t="s">
        <v>20</v>
      </c>
      <c r="E6" s="18" t="s">
        <v>21</v>
      </c>
      <c r="F6" s="81" t="s">
        <v>329</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254</v>
      </c>
      <c r="E7" s="31" t="s">
        <v>44</v>
      </c>
      <c r="F7" s="31">
        <v>2</v>
      </c>
      <c r="H7" s="88">
        <v>221.20153889313406</v>
      </c>
      <c r="I7" s="88">
        <v>219.79799354781412</v>
      </c>
      <c r="J7" s="88">
        <v>219.19233027354539</v>
      </c>
      <c r="K7" s="88">
        <v>217.97210561995428</v>
      </c>
      <c r="L7" s="88">
        <v>216.64172728844352</v>
      </c>
      <c r="M7" s="88">
        <v>216.1597392562943</v>
      </c>
      <c r="N7" s="88">
        <v>216.817364196889</v>
      </c>
      <c r="O7" s="88">
        <v>217.32942821198111</v>
      </c>
      <c r="P7" s="88">
        <v>217.85878633440143</v>
      </c>
      <c r="Q7" s="88">
        <v>218.26541154525853</v>
      </c>
      <c r="R7" s="88">
        <v>218.54846200510354</v>
      </c>
      <c r="S7" s="88">
        <v>218.79650350209909</v>
      </c>
      <c r="T7" s="88">
        <v>219.10046861663835</v>
      </c>
      <c r="U7" s="88">
        <v>219.44446202809308</v>
      </c>
      <c r="V7" s="88">
        <v>219.71946386818095</v>
      </c>
      <c r="W7" s="88">
        <v>219.65692408186675</v>
      </c>
      <c r="X7" s="88">
        <v>219.66127501246132</v>
      </c>
      <c r="Y7" s="88">
        <v>219.77836459275645</v>
      </c>
      <c r="Z7" s="88">
        <v>219.97146875566261</v>
      </c>
      <c r="AA7" s="88">
        <v>220.77146336493999</v>
      </c>
      <c r="AB7" s="88">
        <v>219.28329393641877</v>
      </c>
      <c r="AC7" s="88">
        <v>220.00697128253452</v>
      </c>
      <c r="AD7" s="88">
        <v>220.75706376747718</v>
      </c>
      <c r="AE7" s="88">
        <v>221.5235638881461</v>
      </c>
      <c r="AF7" s="88">
        <v>222.30003868317206</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256</v>
      </c>
      <c r="E8" s="27" t="s">
        <v>44</v>
      </c>
      <c r="F8" s="27">
        <v>2</v>
      </c>
      <c r="H8" s="88">
        <v>285.40409204271521</v>
      </c>
      <c r="I8" s="88">
        <v>285.00818155916761</v>
      </c>
      <c r="J8" s="88">
        <v>284.61227107562001</v>
      </c>
      <c r="K8" s="88">
        <v>284.21636059207242</v>
      </c>
      <c r="L8" s="88">
        <v>283.82045010852477</v>
      </c>
      <c r="M8" s="88">
        <v>283.42453962497723</v>
      </c>
      <c r="N8" s="88">
        <v>283.02862914142963</v>
      </c>
      <c r="O8" s="88">
        <v>282.63271865788198</v>
      </c>
      <c r="P8" s="88">
        <v>282.23680817433444</v>
      </c>
      <c r="Q8" s="88">
        <v>281.84089769078679</v>
      </c>
      <c r="R8" s="88">
        <v>281.44498720723919</v>
      </c>
      <c r="S8" s="88">
        <v>281.0490767236916</v>
      </c>
      <c r="T8" s="88">
        <v>280.653166240144</v>
      </c>
      <c r="U8" s="88">
        <v>280.25725575659646</v>
      </c>
      <c r="V8" s="88">
        <v>279.86134527304881</v>
      </c>
      <c r="W8" s="88">
        <v>279.46543478950122</v>
      </c>
      <c r="X8" s="88">
        <v>279.06952430595362</v>
      </c>
      <c r="Y8" s="88">
        <v>278.67361382240603</v>
      </c>
      <c r="Z8" s="88">
        <v>278.27770333885843</v>
      </c>
      <c r="AA8" s="88">
        <v>277.88179285531083</v>
      </c>
      <c r="AB8" s="88">
        <v>277.48588237176324</v>
      </c>
      <c r="AC8" s="88">
        <v>277.08997188821559</v>
      </c>
      <c r="AD8" s="88">
        <v>276.69406140466805</v>
      </c>
      <c r="AE8" s="88">
        <v>276.29815092112045</v>
      </c>
      <c r="AF8" s="88">
        <v>275.9022404375728</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row>
    <row r="9" spans="1:88" ht="51" x14ac:dyDescent="0.35">
      <c r="B9" s="60">
        <f t="shared" ref="B9:B11" si="0">B8+1</f>
        <v>3</v>
      </c>
      <c r="C9" s="26" t="s">
        <v>213</v>
      </c>
      <c r="D9" s="27" t="s">
        <v>258</v>
      </c>
      <c r="E9" s="27" t="s">
        <v>44</v>
      </c>
      <c r="F9" s="27">
        <v>2</v>
      </c>
      <c r="H9" s="88">
        <v>236.83021008591521</v>
      </c>
      <c r="I9" s="88">
        <v>235.86196889596761</v>
      </c>
      <c r="J9" s="88">
        <v>235.51401026302005</v>
      </c>
      <c r="K9" s="88">
        <v>234.47106611117243</v>
      </c>
      <c r="L9" s="88">
        <v>233.54268147762477</v>
      </c>
      <c r="M9" s="88">
        <v>233.42417377059525</v>
      </c>
      <c r="N9" s="88">
        <v>234.33564625900763</v>
      </c>
      <c r="O9" s="88">
        <v>234.92147548740996</v>
      </c>
      <c r="P9" s="88">
        <v>235.51737611958245</v>
      </c>
      <c r="Q9" s="88">
        <v>235.98844577808677</v>
      </c>
      <c r="R9" s="88">
        <v>236.32914104563918</v>
      </c>
      <c r="S9" s="88">
        <v>236.63215268559159</v>
      </c>
      <c r="T9" s="88">
        <v>236.99093189045198</v>
      </c>
      <c r="U9" s="88">
        <v>237.39291598870449</v>
      </c>
      <c r="V9" s="88">
        <v>237.72037806787682</v>
      </c>
      <c r="W9" s="88">
        <v>237.7104189263392</v>
      </c>
      <c r="X9" s="88">
        <v>237.76696314535158</v>
      </c>
      <c r="Y9" s="88">
        <v>237.94066968808403</v>
      </c>
      <c r="Z9" s="88">
        <v>238.19177053145643</v>
      </c>
      <c r="AA9" s="88">
        <v>239.09303733243883</v>
      </c>
      <c r="AB9" s="88">
        <v>235.19621833296324</v>
      </c>
      <c r="AC9" s="88">
        <v>235.97604438471558</v>
      </c>
      <c r="AD9" s="88">
        <v>236.78388717176804</v>
      </c>
      <c r="AE9" s="88">
        <v>237.60908689832047</v>
      </c>
      <c r="AF9" s="88">
        <v>238.44478652077282</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ht="51" x14ac:dyDescent="0.35">
      <c r="B10" s="60">
        <f t="shared" si="0"/>
        <v>4</v>
      </c>
      <c r="C10" s="26" t="s">
        <v>216</v>
      </c>
      <c r="D10" s="27" t="s">
        <v>260</v>
      </c>
      <c r="E10" s="27" t="s">
        <v>44</v>
      </c>
      <c r="F10" s="27">
        <v>2</v>
      </c>
      <c r="H10" s="88">
        <v>15.629025249781041</v>
      </c>
      <c r="I10" s="88">
        <v>16.064308709073131</v>
      </c>
      <c r="J10" s="88">
        <v>16.321884734047899</v>
      </c>
      <c r="K10" s="88">
        <v>16.498872532976357</v>
      </c>
      <c r="L10" s="88">
        <v>16.900954189254012</v>
      </c>
      <c r="M10" s="88">
        <v>17.264434514343179</v>
      </c>
      <c r="N10" s="88">
        <v>17.518282062135267</v>
      </c>
      <c r="O10" s="88">
        <v>17.592047275416391</v>
      </c>
      <c r="P10" s="88">
        <v>17.658589785175838</v>
      </c>
      <c r="Q10" s="88">
        <v>17.723034232685212</v>
      </c>
      <c r="R10" s="88">
        <v>17.780679040538804</v>
      </c>
      <c r="S10" s="88">
        <v>17.835649183476765</v>
      </c>
      <c r="T10" s="88">
        <v>17.890463273760862</v>
      </c>
      <c r="U10" s="88">
        <v>17.948453960648589</v>
      </c>
      <c r="V10" s="88">
        <v>18.000914199699139</v>
      </c>
      <c r="W10" s="88">
        <v>18.053494844537155</v>
      </c>
      <c r="X10" s="88">
        <v>18.105688132771615</v>
      </c>
      <c r="Y10" s="88">
        <v>18.162305095285319</v>
      </c>
      <c r="Z10" s="88">
        <v>18.22030177570862</v>
      </c>
      <c r="AA10" s="88">
        <v>18.321573967619049</v>
      </c>
      <c r="AB10" s="88">
        <v>15.912924396464444</v>
      </c>
      <c r="AC10" s="88">
        <v>15.969073102181811</v>
      </c>
      <c r="AD10" s="88">
        <v>16.026823404310619</v>
      </c>
      <c r="AE10" s="88">
        <v>16.085523010226563</v>
      </c>
      <c r="AF10" s="88">
        <v>16.144747837592693</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row>
    <row r="11" spans="1:88" ht="51" x14ac:dyDescent="0.35">
      <c r="B11" s="60">
        <f t="shared" si="0"/>
        <v>5</v>
      </c>
      <c r="C11" s="26" t="s">
        <v>219</v>
      </c>
      <c r="D11" s="27" t="s">
        <v>261</v>
      </c>
      <c r="E11" s="27" t="s">
        <v>44</v>
      </c>
      <c r="F11" s="27">
        <v>2</v>
      </c>
      <c r="H11" s="96">
        <v>-3.540569998854437E-4</v>
      </c>
      <c r="I11" s="96">
        <v>-3.3336091964031311E-4</v>
      </c>
      <c r="J11" s="96">
        <v>-2.047445732387132E-4</v>
      </c>
      <c r="K11" s="96">
        <v>8.7958241799412917E-5</v>
      </c>
      <c r="L11" s="96">
        <v>-7.276312885551306E-11</v>
      </c>
      <c r="M11" s="96">
        <v>-4.2234660213580355E-11</v>
      </c>
      <c r="N11" s="96">
        <v>-1.6637358157822746E-11</v>
      </c>
      <c r="O11" s="96">
        <v>1.2462919585232157E-11</v>
      </c>
      <c r="P11" s="96">
        <v>5.1834092573699309E-12</v>
      </c>
      <c r="Q11" s="96">
        <v>1.4302869999482937E-10</v>
      </c>
      <c r="R11" s="96">
        <v>-3.1725733151688473E-12</v>
      </c>
      <c r="S11" s="96">
        <v>1.574207431076502E-11</v>
      </c>
      <c r="T11" s="96">
        <v>5.2761350843866239E-11</v>
      </c>
      <c r="U11" s="96">
        <v>-3.7186254076004843E-11</v>
      </c>
      <c r="V11" s="96">
        <v>-3.2684965844964609E-12</v>
      </c>
      <c r="W11" s="96">
        <v>-6.4702021518314723E-11</v>
      </c>
      <c r="X11" s="96">
        <v>1.1864997873090033E-10</v>
      </c>
      <c r="Y11" s="96">
        <v>4.2263081923010759E-11</v>
      </c>
      <c r="Z11" s="96">
        <v>8.5194074017636012E-11</v>
      </c>
      <c r="AA11" s="96">
        <v>-1.2021317274957255E-10</v>
      </c>
      <c r="AB11" s="96">
        <v>8.0024875614981283E-11</v>
      </c>
      <c r="AC11" s="96">
        <v>-7.5495165674510645E-13</v>
      </c>
      <c r="AD11" s="96">
        <v>-1.9753088054130785E-11</v>
      </c>
      <c r="AE11" s="96">
        <v>-5.2192916655258159E-11</v>
      </c>
      <c r="AF11" s="96">
        <v>8.0682127645559376E-12</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x14ac:dyDescent="0.35"/>
    <row r="13" spans="1:88" x14ac:dyDescent="0.35"/>
    <row r="14" spans="1:88" x14ac:dyDescent="0.35"/>
    <row r="15" spans="1:88" ht="13.9" x14ac:dyDescent="0.4">
      <c r="B15" s="48" t="s">
        <v>332</v>
      </c>
    </row>
    <row r="16" spans="1:88" x14ac:dyDescent="0.35">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row>
    <row r="17" spans="2:9" x14ac:dyDescent="0.35">
      <c r="B17" s="49"/>
      <c r="C17" t="s">
        <v>333</v>
      </c>
    </row>
    <row r="18" spans="2:9" x14ac:dyDescent="0.35"/>
    <row r="19" spans="2:9" x14ac:dyDescent="0.35">
      <c r="B19" s="50"/>
      <c r="C19" t="s">
        <v>334</v>
      </c>
    </row>
    <row r="20" spans="2:9" x14ac:dyDescent="0.35"/>
    <row r="21" spans="2:9" x14ac:dyDescent="0.35"/>
    <row r="22" spans="2:9" x14ac:dyDescent="0.35"/>
    <row r="23" spans="2:9" ht="14.25" x14ac:dyDescent="0.45">
      <c r="B23" s="120" t="s">
        <v>342</v>
      </c>
      <c r="C23" s="121"/>
      <c r="D23" s="121"/>
      <c r="E23" s="121"/>
      <c r="F23" s="121"/>
      <c r="G23" s="121"/>
      <c r="H23" s="121"/>
      <c r="I23" s="122"/>
    </row>
    <row r="24" spans="2:9" x14ac:dyDescent="0.35"/>
    <row r="25" spans="2:9" s="6" customFormat="1" x14ac:dyDescent="0.35">
      <c r="B25" s="52" t="s">
        <v>330</v>
      </c>
      <c r="C25" s="123" t="s">
        <v>328</v>
      </c>
      <c r="D25" s="123"/>
      <c r="E25" s="123"/>
      <c r="F25" s="123"/>
      <c r="G25" s="123"/>
      <c r="H25" s="123"/>
      <c r="I25" s="123"/>
    </row>
    <row r="26" spans="2:9" s="6" customFormat="1" ht="76.900000000000006" customHeight="1" x14ac:dyDescent="0.35">
      <c r="B26" s="53">
        <v>1</v>
      </c>
      <c r="C26" s="111" t="s">
        <v>255</v>
      </c>
      <c r="D26" s="112"/>
      <c r="E26" s="112"/>
      <c r="F26" s="112"/>
      <c r="G26" s="112"/>
      <c r="H26" s="112"/>
      <c r="I26" s="112"/>
    </row>
    <row r="27" spans="2:9" s="6" customFormat="1" ht="54" customHeight="1" x14ac:dyDescent="0.35">
      <c r="B27" s="53">
        <v>2</v>
      </c>
      <c r="C27" s="111" t="s">
        <v>257</v>
      </c>
      <c r="D27" s="112"/>
      <c r="E27" s="112"/>
      <c r="F27" s="112"/>
      <c r="G27" s="112"/>
      <c r="H27" s="112"/>
      <c r="I27" s="112"/>
    </row>
    <row r="28" spans="2:9" s="6" customFormat="1" ht="58.15" customHeight="1" x14ac:dyDescent="0.35">
      <c r="B28" s="53">
        <v>3</v>
      </c>
      <c r="C28" s="111" t="s">
        <v>259</v>
      </c>
      <c r="D28" s="112"/>
      <c r="E28" s="112"/>
      <c r="F28" s="112"/>
      <c r="G28" s="112"/>
      <c r="H28" s="112"/>
      <c r="I28" s="112"/>
    </row>
    <row r="29" spans="2:9" s="6" customFormat="1" ht="61.15" customHeight="1" x14ac:dyDescent="0.35">
      <c r="B29" s="53">
        <v>4</v>
      </c>
      <c r="C29" s="111" t="s">
        <v>218</v>
      </c>
      <c r="D29" s="112"/>
      <c r="E29" s="112"/>
      <c r="F29" s="112"/>
      <c r="G29" s="112"/>
      <c r="H29" s="112"/>
      <c r="I29" s="112"/>
    </row>
    <row r="30" spans="2:9" s="6" customFormat="1" ht="58.5" customHeight="1" x14ac:dyDescent="0.35">
      <c r="B30" s="53">
        <v>5</v>
      </c>
      <c r="C30" s="111" t="s">
        <v>262</v>
      </c>
      <c r="D30" s="112"/>
      <c r="E30" s="112"/>
      <c r="F30" s="112"/>
      <c r="G30" s="112"/>
      <c r="H30" s="112"/>
      <c r="I30" s="112"/>
    </row>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852d1d0-47cf-479c-bdc8-fbab9582b508">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2653F2BCD2994AABD97056D5C4B664" ma:contentTypeVersion="17" ma:contentTypeDescription="Create a new document." ma:contentTypeScope="" ma:versionID="e18f492782d6224813dde86e955565f7">
  <xsd:schema xmlns:xsd="http://www.w3.org/2001/XMLSchema" xmlns:xs="http://www.w3.org/2001/XMLSchema" xmlns:p="http://schemas.microsoft.com/office/2006/metadata/properties" xmlns:ns1="http://schemas.microsoft.com/sharepoint/v3" xmlns:ns2="d852d1d0-47cf-479c-bdc8-fbab9582b508" xmlns:ns3="a5b6c6c6-ea0f-4b14-b640-b2fdfab8b5c6" xmlns:ns4="75e05205-f2e1-4168-9176-3cea1311c638" targetNamespace="http://schemas.microsoft.com/office/2006/metadata/properties" ma:root="true" ma:fieldsID="bb10601f5cff79897376a97b9840c8a5" ns1:_="" ns2:_="" ns3:_="" ns4:_="">
    <xsd:import namespace="http://schemas.microsoft.com/sharepoint/v3"/>
    <xsd:import namespace="d852d1d0-47cf-479c-bdc8-fbab9582b50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d1d0-47cf-479c-bdc8-fbab9582b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e167ac-9958-4824-9602-ea2d25666665}"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505F09-1AD7-47E1-880A-1E18A344DD5B}">
  <ds:schemaRefs>
    <ds:schemaRef ds:uri="http://schemas.microsoft.com/office/2006/metadata/properties"/>
    <ds:schemaRef ds:uri="3e4c319f-f868-4ceb-8801-8cf7367b8c3d"/>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2d0b8a70-048c-48a5-9212-02ef6b6db58c"/>
    <ds:schemaRef ds:uri="http://purl.org/dc/elements/1.1/"/>
    <ds:schemaRef ds:uri="http://schemas.microsoft.com/sharepoint/v3"/>
    <ds:schemaRef ds:uri="d852d1d0-47cf-479c-bdc8-fbab9582b508"/>
    <ds:schemaRef ds:uri="75e05205-f2e1-4168-9176-3cea1311c638"/>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000CA945-9961-4869-83E1-E38179C217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52d1d0-47cf-479c-bdc8-fbab9582b50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George Warner</cp:lastModifiedBy>
  <dcterms:created xsi:type="dcterms:W3CDTF">2017-04-19T07:39:06Z</dcterms:created>
  <dcterms:modified xsi:type="dcterms:W3CDTF">2022-11-25T11:26:26Z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0x0101000D2653F2BCD2994AABD97056D5C4B664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100</vt:r8>
  </property>
  <property fmtid="{D5CDD505-2E9C-101B-9397-08002B2CF9AE}" pid="9" name="MediaServiceImageTags">
    <vt:lpwstr/>
  </property>
</Properties>
</file>